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435"/>
  </bookViews>
  <sheets>
    <sheet name="Прил.7 Вед 2016" sheetId="3" r:id="rId1"/>
  </sheets>
  <definedNames>
    <definedName name="_xlnm.Print_Titles" localSheetId="0">'Прил.7 Вед 2016'!$13:$13</definedName>
  </definedNames>
  <calcPr calcId="124519"/>
</workbook>
</file>

<file path=xl/calcChain.xml><?xml version="1.0" encoding="utf-8"?>
<calcChain xmlns="http://schemas.openxmlformats.org/spreadsheetml/2006/main">
  <c r="G180" i="3"/>
  <c r="G150"/>
  <c r="G131"/>
  <c r="G130"/>
  <c r="G63"/>
  <c r="G41"/>
  <c r="G194" l="1"/>
  <c r="G14"/>
  <c r="G147" l="1"/>
  <c r="G99" l="1"/>
  <c r="G92"/>
  <c r="G104"/>
  <c r="G186"/>
  <c r="G172"/>
  <c r="G191" l="1"/>
  <c r="G195" s="1"/>
</calcChain>
</file>

<file path=xl/sharedStrings.xml><?xml version="1.0" encoding="utf-8"?>
<sst xmlns="http://schemas.openxmlformats.org/spreadsheetml/2006/main" count="1081" uniqueCount="328">
  <si>
    <t>Приложение № 7</t>
  </si>
  <si>
    <t>к решению Совета Южского</t>
  </si>
  <si>
    <t>муниципального района</t>
  </si>
  <si>
    <t>"О бюджете Южского</t>
  </si>
  <si>
    <t>на 2016 год</t>
  </si>
  <si>
    <r>
      <t>от</t>
    </r>
    <r>
      <rPr>
        <u/>
        <sz val="14"/>
        <rFont val="Times New Roman"/>
        <family val="1"/>
        <charset val="204"/>
      </rPr>
      <t xml:space="preserve"> _____________</t>
    </r>
    <r>
      <rPr>
        <sz val="14"/>
        <rFont val="Times New Roman"/>
        <family val="1"/>
        <charset val="204"/>
      </rPr>
      <t>№_____</t>
    </r>
    <r>
      <rPr>
        <u/>
        <sz val="14"/>
        <rFont val="Times New Roman"/>
        <family val="1"/>
        <charset val="204"/>
      </rPr>
      <t xml:space="preserve"> </t>
    </r>
  </si>
  <si>
    <t>Ведомственная структура расходов бюджета Южского муниципального района на 2016 год</t>
  </si>
  <si>
    <t>Наименование</t>
  </si>
  <si>
    <t>Код главного распорядителя</t>
  </si>
  <si>
    <t>Раздел</t>
  </si>
  <si>
    <t>Подраздел</t>
  </si>
  <si>
    <t>Целевая статья</t>
  </si>
  <si>
    <t>Вид расходов</t>
  </si>
  <si>
    <t>Сумма, руб.</t>
  </si>
  <si>
    <t>1</t>
  </si>
  <si>
    <t>2</t>
  </si>
  <si>
    <t>3</t>
  </si>
  <si>
    <t>4</t>
  </si>
  <si>
    <t>5</t>
  </si>
  <si>
    <t>6</t>
  </si>
  <si>
    <t>7</t>
  </si>
  <si>
    <t xml:space="preserve">Администрация Южского муниципального района </t>
  </si>
  <si>
    <t>035</t>
  </si>
  <si>
    <t>00</t>
  </si>
  <si>
    <t>00 0 00 00000</t>
  </si>
  <si>
    <t>000</t>
  </si>
  <si>
    <t>Глава Южского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</si>
  <si>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</t>
  </si>
  <si>
    <t>02</t>
  </si>
  <si>
    <t>08 1 01 00190</t>
  </si>
  <si>
    <t>100</t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</si>
  <si>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</si>
  <si>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</si>
  <si>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08 1 02 00170</t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</si>
  <si>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лица (Закупка товаров, работ и услуг для государственных (муниципальных) нужд)</t>
  </si>
  <si>
    <t>200</t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</si>
  <si>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лица (Иные бюджетные ассигнования)</t>
  </si>
  <si>
    <t>800</t>
  </si>
  <si>
    <t>Осуществление переданных государственных полномочий Ивановской области по созданию и организации деятельности комиссий по делам несовершеннолетних и защите их прав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</si>
  <si>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08 1 04 80360</t>
  </si>
  <si>
    <t>Осуществление переданных государственных полномочий Ивановской области по созданию и организации деятельности комиссий по делам несовершеннолетних и защите их прав  (Закупка товаров, работ и услуг для государственных (муниципальных) нужд)</t>
  </si>
  <si>
    <t>Мероприятия на осуществление государственных полномочий по расчету и предоставлению бюджетам поселений субвенций на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 (Межбюджетные трансферты)</t>
  </si>
  <si>
    <t>05</t>
  </si>
  <si>
    <t>31 9 00 51200</t>
  </si>
  <si>
    <t>500</t>
  </si>
  <si>
    <t>Резервный фонд администрации Южского муниципального района (Иные бюджетные ассигнования)</t>
  </si>
  <si>
    <t>11</t>
  </si>
  <si>
    <t>02 3 01 20150</t>
  </si>
  <si>
    <t>Обеспечение улучшения организации дорожного движения  (Закупка товаров, работ и услуг для государственных (муниципальных) нужд)</t>
  </si>
  <si>
    <t>13</t>
  </si>
  <si>
    <t>02 2 01 20120</t>
  </si>
  <si>
    <t>Развитие чувства патриотизма, любви к родному краю, гордости за историческое наследие и настоящее России (Закупка товаров, работ и услуг для государственных (муниципальных) нужд)</t>
  </si>
  <si>
    <t>04 2 01 20300</t>
  </si>
  <si>
    <t>Осуществление комплекса мер по внедрению энергосберегающих технологий в муниципальных учреждениях Южского муниципального района (Закупка товаров, работ и услуг для государственных (муниципальных) нужд)</t>
  </si>
  <si>
    <t>06 1 01 20420</t>
  </si>
  <si>
    <t xml:space="preserve">Предоставление за счет средств бюджета Южского муниципального района субсидий на оказание финансовой поддержки социально ориентированным некоммерческим организациям, не являющимся государственными (муниципальными) учреждениями (Предоставление субсидий бюджетным, автономным учреждениям  и иным некоммерческим организациям) </t>
  </si>
  <si>
    <t>07 5 01 60060</t>
  </si>
  <si>
    <t>600</t>
  </si>
  <si>
    <t>0810220530</t>
  </si>
  <si>
    <t>Осуществление отдельных государственных полномочий Ивановской области в сфере административных правонарушений (Закупка товаров, работ и услуг для государственных (муниципальных) нужд)</t>
  </si>
  <si>
    <t>08 1 04 80350</t>
  </si>
  <si>
    <t>0810521180</t>
  </si>
  <si>
    <t xml:space="preserve">Обеспечение деятельности Муниципального бюджетного учреждения "Южский многофункциональный центр по предоставлению государственных и муниципальных услуг "Мои документы" (Предоставление субсидий бюджетным, автономным учреждениям и иным некоммерческим организациям) </t>
  </si>
  <si>
    <t>08 2 01 00310</t>
  </si>
  <si>
    <t>Приобретение программного обеспечения (Закупка товаров, работ и услуг для государственных (муниципальных) нужд)</t>
  </si>
  <si>
    <t>08 3 04 20630</t>
  </si>
  <si>
    <t>0510260090</t>
  </si>
  <si>
    <t>Осуществление отдельных государственных полномочий Ивановской области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 (Закупка товаров, работ и услуг для государственных (муниципальных) нужд)</t>
  </si>
  <si>
    <t>31 9 00 80370</t>
  </si>
  <si>
    <t xml:space="preserve">Субсидии муниципальному унитарному предприятию на возмещение затрат по содержанию плотины на р.Пионерка (оз.Вазаль) (Иные бюджетные ассигнования) </t>
  </si>
  <si>
    <t>06</t>
  </si>
  <si>
    <t>02 8 01 60070</t>
  </si>
  <si>
    <t>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(Иные бюджетные ассигнования)</t>
  </si>
  <si>
    <t>08</t>
  </si>
  <si>
    <t>02 4 01 60010</t>
  </si>
  <si>
    <t>Ремонт дорог общего пользования местного значения (Закупка товаров, работ и услуг для государственных (муниципальных) нужд)</t>
  </si>
  <si>
    <t>09</t>
  </si>
  <si>
    <t>02 1 02 20100</t>
  </si>
  <si>
    <t>Содержание дорог местного значения и инженерных сооружений на них (Закупка товаров, работ и услуг для государственных (муниципальных) нужд)</t>
  </si>
  <si>
    <t>02 1 02 20110</t>
  </si>
  <si>
    <t>Повышение качества предоставляемых населению платных туристических услуг (Закупка товаров, работ и услуг для государственных (муниципальных) нужд)</t>
  </si>
  <si>
    <t>12</t>
  </si>
  <si>
    <t>04 6 01 20360</t>
  </si>
  <si>
    <t>Продвижение туристического продукта Южского муниципального района на туристических рынках (Закупка товаров, работ и услуг для государственных (муниципальных) нужд)</t>
  </si>
  <si>
    <t>04 6 01 20370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</si>
  <si>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по аренде выставочных площадей для участия в выставочно-ярморочных мероприятиях (Иные бюджетные ассигнования)</t>
  </si>
  <si>
    <t>05 1 01 60020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</si>
  <si>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в сфере образования (Иные бюджетные ассигнования)</t>
  </si>
  <si>
    <t>05 1 01 60030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</si>
  <si>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предпринимательства, связанных с оплатой услуг по сертификации (Иные бюджетные ассигнования)</t>
  </si>
  <si>
    <t>05 1 01 60040</t>
  </si>
  <si>
    <t>Субсидирование части затрат субъектов малого и среднего предпринимательства, осуществляющих сельскохозяйственную деятельность, связанных с приобретением сельскохозяйственной техники и оборудования (Иные бюджетные ассигнования)</t>
  </si>
  <si>
    <t>05 1 01 60050</t>
  </si>
  <si>
    <t>Рекультивация Южской городской свалки (Закупка товаров, работ и услуг для государственных (муниципальных) нужд)</t>
  </si>
  <si>
    <t>03</t>
  </si>
  <si>
    <t>02 7 01 20160</t>
  </si>
  <si>
    <t>Дополнительное образование детей в сфере культуры и искусства (Предоставление субсидий бюджетным, автономным учреждениям и иным некоммерческим организациям)</t>
  </si>
  <si>
    <t>07</t>
  </si>
  <si>
    <t>03 2 01 00140</t>
  </si>
  <si>
    <t>Средства на повышение средней заработной платы педагогическим работникам муниципальных организаций дополнительного образования детей Южского муниципального района в сфере культуры и искусства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</si>
  <si>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Обучение лиц,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(Закупка товаров, работ и услуг для государственных (муниципальных) нужд)</t>
  </si>
  <si>
    <t>08 1 03 20540</t>
  </si>
  <si>
    <t>Повышение квалификации сотрудников, ведущих кадровую работу в части разработки и внедрения современных методов кадровой работы (Закупка товаров, работ и услуг для государственных (муниципальных) нужд)</t>
  </si>
  <si>
    <t>08 1 03 20560</t>
  </si>
  <si>
    <t>08 3 02 20600</t>
  </si>
  <si>
    <t>Организация работы лагеря с дневным пребыванием детей "Подросток" (Закупка товаров, работ и услуг для государственных (муниципальных) нужд)</t>
  </si>
  <si>
    <t>01 4 01 20040</t>
  </si>
  <si>
    <t xml:space="preserve">Проведение муниципальных творческих конкурсов. Обеспечение участия в международных, всероссийских, региональных конкурсах, фестивалях, выставках (Закупка товаров, работ и услуг для государственных (муниципальных) нужд) </t>
  </si>
  <si>
    <t>01 5 01 20060</t>
  </si>
  <si>
    <t xml:space="preserve">Проведение муниципальных творческих конкурсов.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 </t>
  </si>
  <si>
    <t>Организация временного трудоустройства несовершеннолетних граждан в возрасте от 14 до 18 лет в свободное от учебы время (Закупка товаров, работ и услуг для государственных (муниципальных) нужд)</t>
  </si>
  <si>
    <t>01 7 01 20080</t>
  </si>
  <si>
    <t>Организация и проведение мероприятий по работе с детьми и молодёжью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</si>
  <si>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04 1 01 00380</t>
  </si>
  <si>
    <t>Организация и проведение мероприятий по работе с детьми и молодёжью (Закупка товаров, работ и услуг для государственных (муниципальных) нужд)</t>
  </si>
  <si>
    <t>Организация и проведение мероприятий по работе с детьми и молодёжью (Иные бюджетные ассигнования)</t>
  </si>
  <si>
    <t>Воспитание детей, подростков и молодежи на конкретных примерах исторической и культурной жизни на основе героических традиций России (Закупка товаров, работ и услуг для государственных (муниципальных) нужд)</t>
  </si>
  <si>
    <t>04 2 01 20290</t>
  </si>
  <si>
    <t>Организация досуга молодых семей (Закупка товаров, работ и услуг для государственных (муниципальных) нужд)</t>
  </si>
  <si>
    <t>04 3 01 20310</t>
  </si>
  <si>
    <t>Развитие системы отдыха  молодых семей (Закупка товаров, работ и услуг для государственных (муниципальных) нужд)</t>
  </si>
  <si>
    <t>04 3 01 20320</t>
  </si>
  <si>
    <t>Проведение мероприятий среди молодежи  (Закупка товаров, работ и услуг для государственных (муниципальных) нужд)</t>
  </si>
  <si>
    <t>04 5 01 20340</t>
  </si>
  <si>
    <t>Создание условий для психолого-педагогической, медицинской, правовой поддержки и реабилитации детей и подростков (Закупка товаров, работ и услуг для государственных (муниципальных) нужд)</t>
  </si>
  <si>
    <t>09 2 01 20680</t>
  </si>
  <si>
    <t>Формирование общественного мнения, поддерживающего цели и задачи системы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</si>
  <si>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09 2 01 20700</t>
  </si>
  <si>
    <t>Библиотечное, библиографическое и информационное обслуживание пользователей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</si>
  <si>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03 1 01 00360</t>
  </si>
  <si>
    <t>Библиотечное, библиографическое и информационное обслуживание пользователей (Закупка товаров, работ и услуг для государственных (муниципальных) нужд)</t>
  </si>
  <si>
    <t>Библиотечное, библиографическое и информационное обслуживание пользователей (Иные бюджетные ассигнования)</t>
  </si>
  <si>
    <t>Формирование, учет, изучение, обеспечение физического сохранения и безопасности фондов 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</si>
  <si>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03 1 01 00370</t>
  </si>
  <si>
    <t>Формирование, учет, изучение, обеспечение физического сохранения и безопасности фондов библиотеки (Закупка товаров, работ и услуг для государственных (муниципальных) нужд)</t>
  </si>
  <si>
    <t>03 1 02 S0340</t>
  </si>
  <si>
    <t xml:space="preserve">Средства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</t>
  </si>
  <si>
    <t>03 1 02 80340</t>
  </si>
  <si>
    <t>Формирование библиотечного фонда отделов МКУК "Южская МЦБ" ориентированного на все категории пользователей и динамично развивающиеся запросы читателей, закупка литературы (Закупка товаров, работ и услуг для государственных (муниципальных) нужд)</t>
  </si>
  <si>
    <t>03 3 01 20200</t>
  </si>
  <si>
    <t>Обновление библиотечных фондов отделов МКУК "Южская МЦБ", закупка отраслевой литературы (Закупка товаров, работ и услуг для государственных (муниципальных) нужд)</t>
  </si>
  <si>
    <t>03 3 01 20210</t>
  </si>
  <si>
    <t>Организация и проведение противопожарных мероприятий (Закупка товаров, работ и услуг для государственных (муниципальных) нужд)</t>
  </si>
  <si>
    <t>03 4 01 20220</t>
  </si>
  <si>
    <t>Создание модельных библиотек (Закупка товаров, работ и услуг для государственных (муниципальных) нужд)</t>
  </si>
  <si>
    <t>03 5 01 20230</t>
  </si>
  <si>
    <t>Обеспечение сохранности зданий учреждений культуры (Закупка товаров, работ и услуг для государственных (муниципальных) нужд)</t>
  </si>
  <si>
    <t>03 7 01 20250</t>
  </si>
  <si>
    <t>03 8 01 20270</t>
  </si>
  <si>
    <t>03 9 01 21190</t>
  </si>
  <si>
    <t>03 9 01 21200</t>
  </si>
  <si>
    <t>03 9 01 21210</t>
  </si>
  <si>
    <t>03 Б 01 21220</t>
  </si>
  <si>
    <t>03 Б 01 21230</t>
  </si>
  <si>
    <t>Обеспечение доступности услуг в сфере культуры для детей - инвалидов (Закупка товаров, работ и услуг для государственных (муниципальных) нужд)</t>
  </si>
  <si>
    <t>07 1 02 20460</t>
  </si>
  <si>
    <t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(Предоставление субсидий бюджетным, автономным учреждениям и иным некоммерческим организациям)</t>
  </si>
  <si>
    <t>10</t>
  </si>
  <si>
    <t>09 1 01 20660</t>
  </si>
  <si>
    <t>Организация дополнительного пенсионного обеспечения отдельных категорий граждан (Социальное обеспечение и иные выплаты населению)</t>
  </si>
  <si>
    <t>31 9 00 70040</t>
  </si>
  <si>
    <t>300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</si>
  <si>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</t>
  </si>
  <si>
    <t>02 5 01 L0200</t>
  </si>
  <si>
    <t>Предоставление гражданам субсидий для оплаты первоначального взноса при получении ипотечного жилищного кредита и субсидий на погашение основной суммы долга и уплату процентов по ипотечному жилищному кредиту (в том числе рефинансированному) (Социальное обеспечение и иные выплаты населению)</t>
  </si>
  <si>
    <t>02 6 01 S0280</t>
  </si>
  <si>
    <t xml:space="preserve">Проведение спортивно-оздоровительных и спортивно-массовых мероприятий (Закупка товаров, работ и услуг для государственных (муниципальных) нужд) </t>
  </si>
  <si>
    <t>04 4 01 20330</t>
  </si>
  <si>
    <t>Обеспечение доступности услуг в сфере физической культуры и спорта (Закупка товаров, работ и услуг для государственных (муниципальных) нужд)</t>
  </si>
  <si>
    <t>07 1 01 20470</t>
  </si>
  <si>
    <t>Совет Южского муниципального района</t>
  </si>
  <si>
    <t>036</t>
  </si>
  <si>
    <t>Председатель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</si>
  <si>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30 9 00 00350</t>
  </si>
  <si>
    <t>Обеспечение функционирования Совета Южского муниципального район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</si>
  <si>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30 9 00 00200</t>
  </si>
  <si>
    <t>Обеспечение функционирования Совета Южского муниципального района (Закупка товаров, работ и услуг для государственных (муниципальных) нужд)</t>
  </si>
  <si>
    <t>Обеспечение функционирования Совета Южского муниципального района (Иные бюджетные ассигнования)</t>
  </si>
  <si>
    <t>Обеспечение функционирования депутатов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</si>
  <si>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30 9 00 00210</t>
  </si>
  <si>
    <t>30 9 00 70050</t>
  </si>
  <si>
    <t>Финансовый отдел администрации Южского муниципального района</t>
  </si>
  <si>
    <t>037</t>
  </si>
  <si>
    <t>Обеспечение деятельности Администрации Южского муниципального района, включая структурные подразделения имеющих статус юридического лиц (Иные бюджетные ассигнования)</t>
  </si>
  <si>
    <t>Организация повышения квалификации, профессиональной переподготовки муниципальных служащих (Закупка товаров, работ и услуг для государственных (муниципальных) нужд)</t>
  </si>
  <si>
    <t>08 1 03 50550</t>
  </si>
  <si>
    <t>Отдел образования администрации Южского муниципального района</t>
  </si>
  <si>
    <t>039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</si>
  <si>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</si>
  <si>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01 1 01 00020</t>
  </si>
  <si>
    <r>
  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(Закупка товаров, работ и услуг для государственных (муниципальных) нужд)</t>
    </r>
    <r>
      <rPr>
        <i/>
        <sz val="9"/>
        <color theme="3"/>
        <rFont val="Times New Roman"/>
        <family val="1"/>
        <charset val="204"/>
      </rPr>
      <t xml:space="preserve"> </t>
    </r>
  </si>
  <si>
    <r>
  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  </r>
    <r>
      <rPr>
        <i/>
        <sz val="9"/>
        <color theme="3"/>
        <rFont val="Times New Roman"/>
        <family val="1"/>
        <charset val="204"/>
      </rPr>
      <t xml:space="preserve"> </t>
    </r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</si>
  <si>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(Иные бюджетные ассигнования)</t>
  </si>
  <si>
    <t>01 1 01 00030</t>
  </si>
  <si>
    <t>Содержание дошкольных образовательных организаций в соответствии с нормами пожарной безопасности (Закупка товаров, работ и услуг для государственных (муниципальных) нужд)</t>
  </si>
  <si>
    <t>01 1 02 20010</t>
  </si>
  <si>
    <t>Содержание дошкольных 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</si>
  <si>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01 1 03 80100</t>
  </si>
  <si>
    <t>Исполнение переданных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государственных (муниципальных) нужд)</t>
  </si>
  <si>
    <t>Исполнение переданных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(Предоставление субсидий бюджетным, автономным учреждениям и иным некоммерческим организациям)</t>
  </si>
  <si>
    <r>
      <t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  <r>
      <rPr>
        <i/>
        <sz val="14"/>
        <color theme="3"/>
        <rFont val="Times New Roman"/>
        <family val="1"/>
        <charset val="204"/>
      </rPr>
      <t xml:space="preserve"> </t>
    </r>
  </si>
  <si>
    <t>01 1 01 80170</t>
  </si>
  <si>
    <t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</si>
  <si>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(Закупка товаров, работ и услуг для государственных (муниципальных) нужд)</t>
  </si>
  <si>
    <t>Обеспечение деятельности по организации питания в общеобразовательных организациях (Предоставление субсидий бюджетным, автономным учреждениям и иным некоммерческим организациям)</t>
  </si>
  <si>
    <t>01 2 02 00040</t>
  </si>
  <si>
    <t>Обеспечение содержания общеобразовательных организаций в соответствии с нормами пожарной безопасности (Закупка товаров, работ и услуг для государственных (муниципальных) нужд)</t>
  </si>
  <si>
    <t>01 2 02 20020</t>
  </si>
  <si>
    <t>Обеспечение содержания общеобразовательных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</si>
  <si>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</si>
  <si>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01 2 01 00050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</si>
  <si>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(Закупка товаров, работ и услуг для государственных (муниципальных) нужд)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</si>
  <si>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</si>
  <si>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(Иные бюджетные ассигнования)</t>
  </si>
  <si>
    <t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</si>
  <si>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01 2 01 80150</t>
  </si>
  <si>
    <t xml:space="preserve"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</si>
  <si>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>01 2 03 20990</t>
  </si>
  <si>
    <t>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</si>
  <si>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Организация предоставления дополнительного образования детям (Предоставление субсидий бюджетным, автономным учреждениям и иным некоммерческим организациям)</t>
  </si>
  <si>
    <t>01 3 01 00080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</si>
  <si>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аппаратурой спутниковой навигации ГЛОНАСС (Закупка товаров, работ и услуг для государственных (муниципальных) нужд)</t>
  </si>
  <si>
    <t>02 2 01 20130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</si>
  <si>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аппаратурой спутниковой навигации ГЛОНАСС (Предоставление субсидий бюджетным, автономным учреждениям и иным некоммерческим организациям)</t>
  </si>
  <si>
    <t>Устранение социальной разобщенности инвалидов и граждан, не являющихся инвалидами (Предоставление субсидий бюджетным, автономным учреждениям и иным некоммерческим организациям)</t>
  </si>
  <si>
    <t>07 1 01 20440</t>
  </si>
  <si>
    <t>Обеспечение доступности услуг в сфере образования для детей - инвалидов (Закупка товаров, работ и услуг для государственных (муниципальных) нужд)</t>
  </si>
  <si>
    <t>07 1 02 20450</t>
  </si>
  <si>
    <t>Обеспечение доступности услуг в сфере физической культуры и спорта в учреждениях образования (Предоставление субсидий бюджетным, автономным учреждениям и иным некоммерческим организациям)</t>
  </si>
  <si>
    <t>07 1 02 20480</t>
  </si>
  <si>
    <t>Обеспечение доступности зданий и сооружений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</si>
  <si>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07 1 02 20490</t>
  </si>
  <si>
    <t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(Закупка товаров, работ и услуг для государственных (муниципальных) нужд)</t>
  </si>
  <si>
    <t>31 9 00 S0650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</si>
  <si>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(Закупка товаров, работ и услуг для государственных (муниципальных) нужд)</t>
  </si>
  <si>
    <t>01 6 01 20070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</si>
  <si>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</si>
  <si>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работы лагерей с дневным пребыванием и профильных лагерей с дневным пребыванием детей (Предоставление субсидий бюджетным, автономным учреждениям и иным некоммерческим организациям)</t>
  </si>
  <si>
    <t>01 4 01 S0190</t>
  </si>
  <si>
    <t>Организация отдыха детей в каникулярное время в части организации двухразового питания в лагерях дневного пребывания (Закупка товаров, работ и услуг для государственных (муниципальных) нужд)</t>
  </si>
  <si>
    <t>01 4 01 80190</t>
  </si>
  <si>
    <t>Организация отдыха детей в каникулярное время в части организации двухразового питания в лагерях дневного пребывания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</si>
  <si>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Ивановской области по организации двухразового питания детей-сирот и детей, находящихся в трудной жизненной ситуации, в лагерях дневного пребывания (Закупка товаров, работ и услуг для государственных (муниципальных) нужд)</t>
  </si>
  <si>
    <t>01 4 02 80200</t>
  </si>
  <si>
    <t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(Закупка товаров, работ и услуг для государственных (муниципальных) нужд)</t>
  </si>
  <si>
    <t>01 5 01 20050</t>
  </si>
  <si>
    <t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</si>
  <si>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 в свободное от учебы время (Предоставление субсидий бюджетным, автономным учреждениям и иным некоммерческим организациям)</t>
  </si>
  <si>
    <t xml:space="preserve">Активизация работы с допризывной молодежью, повышение интереса к военно-прикладным видам спорта (Закупка товаров, работ и услуг для государственных (муниципальных) нужд) </t>
  </si>
  <si>
    <t>04 2 01 20280</t>
  </si>
  <si>
    <t>Поддержка талантливой молодежи, участие сборной молодежной команды района в областных, региональных и Российских турнирах, соревнованиях (Предоставление субсидий бюджетным, автономным учреждениям и иным некоммерческим организациям)</t>
  </si>
  <si>
    <t>04 5 01 20350</t>
  </si>
  <si>
    <t>Организация профилактики детского дорожного травматизма (Закупка товаров, работ и услуг для государственных (муниципальных) нужд)</t>
  </si>
  <si>
    <t>02 2 01 20140</t>
  </si>
  <si>
    <t>01 8 01 00090</t>
  </si>
  <si>
    <t>Финансовое обеспечение деятельности структурных подразделений (Закупка товаров, работ и услуг для государственных (муниципальных) нужд)</t>
  </si>
  <si>
    <t>Финансовое обеспечение деятельности структурных подразделений (Иные бюджетные ассигнования)</t>
  </si>
  <si>
    <t>Реализация мер по повышению эффективности функционирования и координации деятельности учреждений района, входящих в систему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</si>
  <si>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09 2 01 20670</t>
  </si>
  <si>
    <t>Повышение уровня обеспечения системы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</si>
  <si>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09 2 01 20690</t>
  </si>
  <si>
    <t>Исполнение переданных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</si>
  <si>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01 1 03 80110</t>
  </si>
  <si>
    <t>Исполнение переданных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</si>
  <si>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r>
      <t>Проведение спортивно-оздоровительных и спортивно-массовых мероприятий (Предоставление субсидий бюджетным, автономным учреждениям и иным некоммерческим организациям)</t>
    </r>
    <r>
      <rPr>
        <i/>
        <sz val="9"/>
        <color theme="3"/>
        <rFont val="Times New Roman"/>
        <family val="1"/>
        <charset val="204"/>
      </rPr>
      <t xml:space="preserve"> </t>
    </r>
  </si>
  <si>
    <t>Комитет по управлению муниципальным имуществом администрации Южского муниципального района Ивановской области</t>
  </si>
  <si>
    <t>041</t>
  </si>
  <si>
    <t xml:space="preserve">Оценка недвижимости (Закупка товаров, работ и услуг для государственных (муниципальных) нужд) </t>
  </si>
  <si>
    <t>05 3 01 20390</t>
  </si>
  <si>
    <t>Содержание и обслуживание казны (Закупка товаров, работ и услуг для государственных (муниципальных) нужд)</t>
  </si>
  <si>
    <t>31 9 00 00240</t>
  </si>
  <si>
    <t>Организация проведения кадастровых работ и государственного кадастрового учета земельных участков (Закупка товаров, работ и услуг для государственных (муниципальных) нужд)</t>
  </si>
  <si>
    <t>05 2 01 20380</t>
  </si>
  <si>
    <t>Контрольно-счетный орган Южского муниципального района</t>
  </si>
  <si>
    <t>043</t>
  </si>
  <si>
    <t>Обеспечение функционирования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</si>
  <si>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30 9 00 00220</t>
  </si>
  <si>
    <t>Обеспечение функционирования председателя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</si>
  <si>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30 9 00 00230</t>
  </si>
  <si>
    <t>Всего</t>
  </si>
  <si>
    <t>05 3 01 21150</t>
  </si>
  <si>
    <t>05 3 01 21160</t>
  </si>
  <si>
    <t>05 2 01 21140</t>
  </si>
  <si>
    <t>08 1 03 20550</t>
  </si>
  <si>
    <t>08 1 05 21180</t>
  </si>
  <si>
    <t>31 9 00 80010</t>
  </si>
  <si>
    <t>07 1 01 20430</t>
  </si>
  <si>
    <t>04 7 01 20840</t>
  </si>
  <si>
    <t>Поддержка развития театрального движения в Южском муниципальном районе Ивановской области "ЮЖСКОЕ ДОСТОЯНИЕ" (Закупка товаров, работ и услуг для государственных (муниципальных) нужд)</t>
  </si>
  <si>
    <t>03 7 01 S0650</t>
  </si>
  <si>
    <t>Автоматизация кадровых процедур и внедрение информационных технологий в систему управления кадровыми ресурсами (Система "Парус-Кадры") (Закупка товаров, работ и услуг для государственных (муниципальных) нужд)</t>
  </si>
  <si>
    <t>Размещение официальной информации органов местного самоуправления Южского муниципального района и информирование населения о деятельности исполнительно-распорядительных органов местного самоуправления (Закупка товаров, работ и услуг для государственных (муниципальных) нужд)</t>
  </si>
  <si>
    <t xml:space="preserve">Оказание поддержки сельскохозяйственным товаропроизводителям в области растениеводства (Иные бюджетные ассигнования) </t>
  </si>
  <si>
    <t xml:space="preserve">Оказание поддержки сельскохозяйственным товаропроизводителям на развитие племенного животноводства (Иные бюджетные ассигнования) </t>
  </si>
  <si>
    <t>Организация повышения квалификации, дополнительного профессионального образования лиц, замещающих выборные муниципальные должности, и муниципальных служащих (Закупка товаров, работ и услуг для государственных (муниципальных) нужд)</t>
  </si>
  <si>
    <t>Организация повышения квалификации, профессиональной переподготовки не муниципальных служащих  (Закупка товаров, работ и услуг для государственных (муниципальных) нужд)</t>
  </si>
  <si>
    <t xml:space="preserve">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</si>
  <si>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Укрепление материально-технической базы учреждений культуры  (Закупка товаров, работ и услуг для государственных (муниципальных) нужд)</t>
  </si>
  <si>
    <t>Активизация издательской деятельности музеев  (Закупка товаров, работ и услуг для государственных (муниципальных) нужд)</t>
  </si>
  <si>
    <t>Укрепление материально-технической базы музеев (Закупка товаров, работ и услуг для государственных (муниципальных) нужд)</t>
  </si>
  <si>
    <t>Создание музея под открытым небом "Город Сад фабрикантов Балиных"  (Закупка товаров, работ и услуг для государственных (муниципальных) нужд)</t>
  </si>
  <si>
    <t>Проведение историко-культурной экспертизы выявленных объектов культурного наследия (Закупка товаров, работ и услуг для государственных (муниципальных) нужд)</t>
  </si>
  <si>
    <t>Обеспечение сохранности объектов культурного наследия  (Закупка товаров, работ и услуг для государственных (муниципальных) нужд)</t>
  </si>
  <si>
    <t>Вознаграждение гражданам имеющим звание "Почетный гражданин Южского муниципального района Ивановской области" или награжденным Почетной грамотой Южского муниципального района (Социальное обеспечение и иные выплаты населению)</t>
  </si>
  <si>
    <t>Создание условий для инклюзивного образования детей дошкольного возраста в образовательных организациях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</si>
  <si>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образовательных учреждений Южского муниципального района (Предоставление субсидий бюджетным, автономным учреждениям и иным некоммерческим организациям)</t>
  </si>
  <si>
    <t>Организация питания обучающихся 1-4 классов муниципальных образовательных организаций Южского муниципального района (Предоставление субсидий бюджетным, автономным учреждениям и иным некоммерческим организациям)</t>
  </si>
  <si>
    <t>Организация питания обучающихся 1-4 классов муниципальных образовательных организаций Южского муниципального района (Закупка товаров, работ и услуг для государственных (муниципальных) нужд)</t>
  </si>
  <si>
    <t>Изготовление и установка металлического ограждения по периметру спортивной базы МБОУДОД "Детский оздоровительно-образовательный (профильный) центр" г.Южи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</si>
  <si>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образовательных учреждений Южского муниципального района (Закупка товаров, работ и услуг для государственных (муниципальных) нужд)</t>
  </si>
  <si>
    <t>Информационное сопровождение социальной интеграции инвалидов и других лиц с ограниченными возможностями (Закупка товаров, работ и услуг для государственных (муниципальных) нужд)</t>
  </si>
  <si>
    <t>Финансовое обеспечение деятельности структурных подразделений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</si>
  <si>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проведения кадастровых работ в отношении зданий, сооружений, помещений, объектов незавершенного строительства (Закупка товаров, работ и услуг для государственных (муниципальных) нужд)</t>
  </si>
  <si>
    <t>Организация проведения работ по технической инвентаризации зданий, сооружений, помещений, объектов незавершенного строительства (Закупка товаров, работ и услуг для государственных (муниципальных) нужд)</t>
  </si>
  <si>
    <t>Содержание и обслуживание казны (Иные бюджетные ассигнования)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</si>
  <si>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в области градостроительной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</si>
  <si>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по изучению состояния земель, планированию и организации рационального использования земель и их охраны, описанию местоположения и (или) установлению на местности границ объектов землеустройства (Закупка товаров, работ и услуг для государственных (муниципальных) нужд)</t>
  </si>
  <si>
    <t>Обеспечение функционирования Контрольно-счетного органа Южского муниципального района (Закупка товаров, работ и услуг для государственных (муниципальных) нужд)</t>
  </si>
  <si>
    <t>Обеспечение функционирования Контрольно-счетного органа Южского муниципального района (Иные бюджетные ассигнования)</t>
  </si>
  <si>
    <t>06 1 01 20400</t>
  </si>
  <si>
    <t>Оснащение приборами учета потребления коммунальных ресурсов муниципальных учреждений Южского муниципального района (Предоставление субсидий бюджетным, автономным учреждениям и иным некоммерческим организациям)</t>
  </si>
  <si>
    <t>Организация питания обучающихся 5-11 классов из многодетных семей в муниципальных общеобразовательных организациях Южского муниципального района (Закупка товаров, работ и услуг для государственных (муниципальных) нужд)</t>
  </si>
  <si>
    <t>03 2 02 00330</t>
  </si>
  <si>
    <t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(Закупка товаров, работ и услуг для государственных (муниципальных) нужд)</t>
  </si>
  <si>
    <r>
      <t xml:space="preserve"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</t>
    </r>
    <r>
      <rPr>
        <sz val="14"/>
        <color theme="1"/>
        <rFont val="Times New Roman"/>
        <family val="1"/>
        <charset val="204"/>
      </rPr>
      <t xml:space="preserve"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  </r>
    <r>
      <rPr>
        <sz val="14"/>
        <rFont val="Times New Roman"/>
        <family val="1"/>
        <charset val="204"/>
      </rPr>
      <t>)</t>
    </r>
  </si>
  <si>
    <t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 (Закупка товаров, работ и услуг для государственных (муниципальных) нужд)</t>
  </si>
  <si>
    <t>01 3 01 00320</t>
  </si>
  <si>
    <t>Организация питания обучающихся 5-11 классов из многодетных семей в муниципальных общеобразовательных организациях Южского муниципального района 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</si>
</sst>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5" tint="0.7999816888943144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9"/>
      <color theme="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2" fontId="1" fillId="0" borderId="1" xfId="0" applyNumberFormat="1" applyFont="1" applyBorder="1" applyAlignment="1">
      <alignment horizontal="justify" vertical="top" wrapText="1"/>
    </xf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2" fillId="0" borderId="0" xfId="0" applyNumberFormat="1" applyFont="1"/>
    <xf numFmtId="49" fontId="2" fillId="0" borderId="0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4" fillId="0" borderId="0" xfId="0" applyFont="1" applyAlignment="1">
      <alignment horizontal="center" vertical="center"/>
    </xf>
    <xf numFmtId="2" fontId="1" fillId="0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0" xfId="0" applyNumberFormat="1" applyFont="1" applyAlignment="1">
      <alignment horizontal="justify" vertical="top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/>
    <xf numFmtId="0" fontId="7" fillId="0" borderId="0" xfId="0" applyFont="1" applyFill="1" applyAlignment="1">
      <alignment horizontal="justify" vertical="top" wrapText="1"/>
    </xf>
    <xf numFmtId="0" fontId="7" fillId="0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/>
    <xf numFmtId="49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49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justify" vertical="top" wrapText="1"/>
    </xf>
    <xf numFmtId="4" fontId="1" fillId="4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2"/>
  <sheetViews>
    <sheetView tabSelected="1" topLeftCell="A187" zoomScale="80" zoomScaleNormal="80" workbookViewId="0">
      <selection activeCell="I172" sqref="I172"/>
    </sheetView>
  </sheetViews>
  <sheetFormatPr defaultRowHeight="18.75"/>
  <cols>
    <col min="1" max="1" width="74" style="2" customWidth="1"/>
    <col min="2" max="2" width="5.85546875" style="3" customWidth="1"/>
    <col min="3" max="3" width="5.28515625" style="3" customWidth="1"/>
    <col min="4" max="4" width="6" style="3" customWidth="1"/>
    <col min="5" max="5" width="18.140625" style="3" customWidth="1"/>
    <col min="6" max="6" width="5.7109375" style="3" customWidth="1"/>
    <col min="7" max="7" width="19.85546875" style="3" customWidth="1"/>
    <col min="8" max="8" width="24.140625" style="2" customWidth="1"/>
    <col min="9" max="9" width="21" style="2" customWidth="1"/>
    <col min="10" max="10" width="40" style="2" customWidth="1"/>
    <col min="11" max="16384" width="9.140625" style="2"/>
  </cols>
  <sheetData>
    <row r="1" spans="1:10">
      <c r="E1" s="62" t="s">
        <v>0</v>
      </c>
      <c r="F1" s="62"/>
      <c r="G1" s="62"/>
    </row>
    <row r="2" spans="1:10">
      <c r="E2" s="62" t="s">
        <v>1</v>
      </c>
      <c r="F2" s="62"/>
      <c r="G2" s="62"/>
    </row>
    <row r="3" spans="1:10">
      <c r="E3" s="62" t="s">
        <v>2</v>
      </c>
      <c r="F3" s="62"/>
      <c r="G3" s="62"/>
    </row>
    <row r="4" spans="1:10">
      <c r="E4" s="62" t="s">
        <v>3</v>
      </c>
      <c r="F4" s="62"/>
      <c r="G4" s="62"/>
    </row>
    <row r="5" spans="1:10">
      <c r="E5" s="62" t="s">
        <v>2</v>
      </c>
      <c r="F5" s="62"/>
      <c r="G5" s="62"/>
    </row>
    <row r="6" spans="1:10">
      <c r="E6" s="62" t="s">
        <v>4</v>
      </c>
      <c r="F6" s="62"/>
      <c r="G6" s="62"/>
    </row>
    <row r="7" spans="1:10">
      <c r="E7" s="62" t="s">
        <v>5</v>
      </c>
      <c r="F7" s="62"/>
      <c r="G7" s="62"/>
    </row>
    <row r="9" spans="1:10" s="13" customFormat="1" ht="23.25" customHeight="1">
      <c r="A9" s="63" t="s">
        <v>6</v>
      </c>
      <c r="B9" s="63"/>
      <c r="C9" s="63"/>
      <c r="D9" s="63"/>
      <c r="E9" s="63"/>
      <c r="F9" s="63"/>
      <c r="G9" s="63"/>
    </row>
    <row r="11" spans="1:10">
      <c r="A11" s="64" t="s">
        <v>7</v>
      </c>
      <c r="B11" s="64" t="s">
        <v>8</v>
      </c>
      <c r="C11" s="64" t="s">
        <v>9</v>
      </c>
      <c r="D11" s="64" t="s">
        <v>10</v>
      </c>
      <c r="E11" s="64" t="s">
        <v>11</v>
      </c>
      <c r="F11" s="64" t="s">
        <v>12</v>
      </c>
      <c r="G11" s="60" t="s">
        <v>13</v>
      </c>
    </row>
    <row r="12" spans="1:10" ht="56.25" customHeight="1">
      <c r="A12" s="65"/>
      <c r="B12" s="65"/>
      <c r="C12" s="65"/>
      <c r="D12" s="65"/>
      <c r="E12" s="65"/>
      <c r="F12" s="65"/>
      <c r="G12" s="61"/>
    </row>
    <row r="13" spans="1:10" s="6" customFormat="1">
      <c r="A13" s="5" t="s">
        <v>14</v>
      </c>
      <c r="B13" s="4" t="s">
        <v>15</v>
      </c>
      <c r="C13" s="4" t="s">
        <v>16</v>
      </c>
      <c r="D13" s="4" t="s">
        <v>17</v>
      </c>
      <c r="E13" s="4" t="s">
        <v>18</v>
      </c>
      <c r="F13" s="4" t="s">
        <v>19</v>
      </c>
      <c r="G13" s="4" t="s">
        <v>20</v>
      </c>
    </row>
    <row r="14" spans="1:10" s="13" customFormat="1" ht="38.25" customHeight="1">
      <c r="A14" s="22" t="s">
        <v>21</v>
      </c>
      <c r="B14" s="7" t="s">
        <v>22</v>
      </c>
      <c r="C14" s="7" t="s">
        <v>23</v>
      </c>
      <c r="D14" s="7" t="s">
        <v>23</v>
      </c>
      <c r="E14" s="7" t="s">
        <v>24</v>
      </c>
      <c r="F14" s="7" t="s">
        <v>25</v>
      </c>
      <c r="G14" s="34">
        <f>SUM(G15:G91)</f>
        <v>54318303.960000001</v>
      </c>
      <c r="J14" s="52"/>
    </row>
    <row r="15" spans="1:10" s="13" customFormat="1" ht="98.25" customHeight="1">
      <c r="A15" s="26" t="s">
        <v>26</v>
      </c>
      <c r="B15" s="8" t="s">
        <v>22</v>
      </c>
      <c r="C15" s="8" t="s">
        <v>27</v>
      </c>
      <c r="D15" s="8" t="s">
        <v>28</v>
      </c>
      <c r="E15" s="24" t="s">
        <v>29</v>
      </c>
      <c r="F15" s="4" t="s">
        <v>30</v>
      </c>
      <c r="G15" s="35">
        <v>1001805</v>
      </c>
    </row>
    <row r="16" spans="1:10" ht="134.25" customHeight="1">
      <c r="A16" s="1" t="s">
        <v>31</v>
      </c>
      <c r="B16" s="4" t="s">
        <v>22</v>
      </c>
      <c r="C16" s="4" t="s">
        <v>27</v>
      </c>
      <c r="D16" s="4" t="s">
        <v>32</v>
      </c>
      <c r="E16" s="25" t="s">
        <v>33</v>
      </c>
      <c r="F16" s="4" t="s">
        <v>30</v>
      </c>
      <c r="G16" s="36">
        <v>19782279.219999999</v>
      </c>
      <c r="H16" s="40"/>
    </row>
    <row r="17" spans="1:7" ht="76.5" customHeight="1">
      <c r="A17" s="1" t="s">
        <v>34</v>
      </c>
      <c r="B17" s="4" t="s">
        <v>22</v>
      </c>
      <c r="C17" s="4" t="s">
        <v>27</v>
      </c>
      <c r="D17" s="4" t="s">
        <v>32</v>
      </c>
      <c r="E17" s="25" t="s">
        <v>33</v>
      </c>
      <c r="F17" s="4" t="s">
        <v>35</v>
      </c>
      <c r="G17" s="36">
        <v>1816110</v>
      </c>
    </row>
    <row r="18" spans="1:7" ht="76.5" customHeight="1">
      <c r="A18" s="1" t="s">
        <v>36</v>
      </c>
      <c r="B18" s="4" t="s">
        <v>22</v>
      </c>
      <c r="C18" s="4" t="s">
        <v>27</v>
      </c>
      <c r="D18" s="4" t="s">
        <v>32</v>
      </c>
      <c r="E18" s="25" t="s">
        <v>33</v>
      </c>
      <c r="F18" s="4" t="s">
        <v>37</v>
      </c>
      <c r="G18" s="36">
        <v>163100</v>
      </c>
    </row>
    <row r="19" spans="1:7" ht="132.75" customHeight="1">
      <c r="A19" s="1" t="s">
        <v>38</v>
      </c>
      <c r="B19" s="4" t="s">
        <v>22</v>
      </c>
      <c r="C19" s="4" t="s">
        <v>27</v>
      </c>
      <c r="D19" s="4" t="s">
        <v>32</v>
      </c>
      <c r="E19" s="25" t="s">
        <v>39</v>
      </c>
      <c r="F19" s="4" t="s">
        <v>30</v>
      </c>
      <c r="G19" s="36">
        <v>346085</v>
      </c>
    </row>
    <row r="20" spans="1:7" ht="99.75" customHeight="1">
      <c r="A20" s="1" t="s">
        <v>40</v>
      </c>
      <c r="B20" s="4" t="s">
        <v>22</v>
      </c>
      <c r="C20" s="4" t="s">
        <v>27</v>
      </c>
      <c r="D20" s="4" t="s">
        <v>32</v>
      </c>
      <c r="E20" s="25" t="s">
        <v>39</v>
      </c>
      <c r="F20" s="4" t="s">
        <v>35</v>
      </c>
      <c r="G20" s="36">
        <v>64895</v>
      </c>
    </row>
    <row r="21" spans="1:7" ht="135" customHeight="1">
      <c r="A21" s="32" t="s">
        <v>41</v>
      </c>
      <c r="B21" s="8" t="s">
        <v>22</v>
      </c>
      <c r="C21" s="4" t="s">
        <v>27</v>
      </c>
      <c r="D21" s="8" t="s">
        <v>42</v>
      </c>
      <c r="E21" s="33" t="s">
        <v>43</v>
      </c>
      <c r="F21" s="8" t="s">
        <v>44</v>
      </c>
      <c r="G21" s="37">
        <v>10600</v>
      </c>
    </row>
    <row r="22" spans="1:7" ht="39" customHeight="1">
      <c r="A22" s="1" t="s">
        <v>45</v>
      </c>
      <c r="B22" s="4" t="s">
        <v>22</v>
      </c>
      <c r="C22" s="4" t="s">
        <v>27</v>
      </c>
      <c r="D22" s="4" t="s">
        <v>46</v>
      </c>
      <c r="E22" s="25" t="s">
        <v>47</v>
      </c>
      <c r="F22" s="4" t="s">
        <v>37</v>
      </c>
      <c r="G22" s="36">
        <v>413700</v>
      </c>
    </row>
    <row r="23" spans="1:7" ht="60" customHeight="1">
      <c r="A23" s="1" t="s">
        <v>48</v>
      </c>
      <c r="B23" s="4" t="s">
        <v>22</v>
      </c>
      <c r="C23" s="4" t="s">
        <v>27</v>
      </c>
      <c r="D23" s="4" t="s">
        <v>49</v>
      </c>
      <c r="E23" s="25" t="s">
        <v>50</v>
      </c>
      <c r="F23" s="4" t="s">
        <v>35</v>
      </c>
      <c r="G23" s="36">
        <v>30000</v>
      </c>
    </row>
    <row r="24" spans="1:7" ht="60" customHeight="1">
      <c r="A24" s="1" t="s">
        <v>51</v>
      </c>
      <c r="B24" s="4" t="s">
        <v>22</v>
      </c>
      <c r="C24" s="4" t="s">
        <v>27</v>
      </c>
      <c r="D24" s="4" t="s">
        <v>49</v>
      </c>
      <c r="E24" s="25" t="s">
        <v>52</v>
      </c>
      <c r="F24" s="4" t="s">
        <v>35</v>
      </c>
      <c r="G24" s="36">
        <v>114800</v>
      </c>
    </row>
    <row r="25" spans="1:7" ht="76.5" customHeight="1">
      <c r="A25" s="1" t="s">
        <v>53</v>
      </c>
      <c r="B25" s="4" t="s">
        <v>22</v>
      </c>
      <c r="C25" s="4" t="s">
        <v>27</v>
      </c>
      <c r="D25" s="4" t="s">
        <v>49</v>
      </c>
      <c r="E25" s="25" t="s">
        <v>54</v>
      </c>
      <c r="F25" s="4" t="s">
        <v>35</v>
      </c>
      <c r="G25" s="36">
        <v>140000</v>
      </c>
    </row>
    <row r="26" spans="1:7" ht="135" customHeight="1">
      <c r="A26" s="21" t="s">
        <v>55</v>
      </c>
      <c r="B26" s="4" t="s">
        <v>22</v>
      </c>
      <c r="C26" s="4" t="s">
        <v>27</v>
      </c>
      <c r="D26" s="4" t="s">
        <v>49</v>
      </c>
      <c r="E26" s="25" t="s">
        <v>56</v>
      </c>
      <c r="F26" s="4" t="s">
        <v>57</v>
      </c>
      <c r="G26" s="36">
        <v>154800</v>
      </c>
    </row>
    <row r="27" spans="1:7" ht="90.75" customHeight="1">
      <c r="A27" s="21" t="s">
        <v>290</v>
      </c>
      <c r="B27" s="4" t="s">
        <v>22</v>
      </c>
      <c r="C27" s="4" t="s">
        <v>27</v>
      </c>
      <c r="D27" s="4" t="s">
        <v>49</v>
      </c>
      <c r="E27" s="41" t="s">
        <v>58</v>
      </c>
      <c r="F27" s="4" t="s">
        <v>35</v>
      </c>
      <c r="G27" s="36">
        <v>8000</v>
      </c>
    </row>
    <row r="28" spans="1:7" ht="81" customHeight="1">
      <c r="A28" s="1" t="s">
        <v>59</v>
      </c>
      <c r="B28" s="4" t="s">
        <v>22</v>
      </c>
      <c r="C28" s="4" t="s">
        <v>27</v>
      </c>
      <c r="D28" s="4" t="s">
        <v>49</v>
      </c>
      <c r="E28" s="25" t="s">
        <v>60</v>
      </c>
      <c r="F28" s="4" t="s">
        <v>35</v>
      </c>
      <c r="G28" s="36">
        <v>12044</v>
      </c>
    </row>
    <row r="29" spans="1:7" ht="125.25" customHeight="1">
      <c r="A29" s="1" t="s">
        <v>291</v>
      </c>
      <c r="B29" s="4" t="s">
        <v>22</v>
      </c>
      <c r="C29" s="4" t="s">
        <v>27</v>
      </c>
      <c r="D29" s="4" t="s">
        <v>49</v>
      </c>
      <c r="E29" s="54" t="s">
        <v>61</v>
      </c>
      <c r="F29" s="4" t="s">
        <v>35</v>
      </c>
      <c r="G29" s="36">
        <v>10000</v>
      </c>
    </row>
    <row r="30" spans="1:7" ht="113.25" customHeight="1">
      <c r="A30" s="1" t="s">
        <v>62</v>
      </c>
      <c r="B30" s="4" t="s">
        <v>22</v>
      </c>
      <c r="C30" s="4" t="s">
        <v>27</v>
      </c>
      <c r="D30" s="4" t="s">
        <v>49</v>
      </c>
      <c r="E30" s="25" t="s">
        <v>63</v>
      </c>
      <c r="F30" s="4" t="s">
        <v>57</v>
      </c>
      <c r="G30" s="36">
        <v>2668689.7000000002</v>
      </c>
    </row>
    <row r="31" spans="1:7" ht="39.75" customHeight="1">
      <c r="A31" s="1" t="s">
        <v>64</v>
      </c>
      <c r="B31" s="4" t="s">
        <v>22</v>
      </c>
      <c r="C31" s="4" t="s">
        <v>27</v>
      </c>
      <c r="D31" s="4" t="s">
        <v>49</v>
      </c>
      <c r="E31" s="25" t="s">
        <v>65</v>
      </c>
      <c r="F31" s="4" t="s">
        <v>35</v>
      </c>
      <c r="G31" s="36">
        <v>90350</v>
      </c>
    </row>
    <row r="32" spans="1:7" ht="60.75" customHeight="1">
      <c r="A32" s="28" t="s">
        <v>292</v>
      </c>
      <c r="B32" s="4" t="s">
        <v>22</v>
      </c>
      <c r="C32" s="4" t="s">
        <v>32</v>
      </c>
      <c r="D32" s="4" t="s">
        <v>42</v>
      </c>
      <c r="E32" s="41" t="s">
        <v>66</v>
      </c>
      <c r="F32" s="4" t="s">
        <v>37</v>
      </c>
      <c r="G32" s="36">
        <v>5000</v>
      </c>
    </row>
    <row r="33" spans="1:9" ht="61.5" customHeight="1">
      <c r="A33" s="1" t="s">
        <v>293</v>
      </c>
      <c r="B33" s="4" t="s">
        <v>22</v>
      </c>
      <c r="C33" s="4" t="s">
        <v>32</v>
      </c>
      <c r="D33" s="4" t="s">
        <v>42</v>
      </c>
      <c r="E33" s="25">
        <v>510360100</v>
      </c>
      <c r="F33" s="4" t="s">
        <v>37</v>
      </c>
      <c r="G33" s="36">
        <v>5000</v>
      </c>
    </row>
    <row r="34" spans="1:9" ht="163.5" customHeight="1">
      <c r="A34" s="1" t="s">
        <v>67</v>
      </c>
      <c r="B34" s="4" t="s">
        <v>22</v>
      </c>
      <c r="C34" s="4" t="s">
        <v>32</v>
      </c>
      <c r="D34" s="4" t="s">
        <v>42</v>
      </c>
      <c r="E34" s="25" t="s">
        <v>68</v>
      </c>
      <c r="F34" s="4" t="s">
        <v>35</v>
      </c>
      <c r="G34" s="36">
        <v>6000</v>
      </c>
    </row>
    <row r="35" spans="1:9" ht="67.5" customHeight="1">
      <c r="A35" s="1" t="s">
        <v>69</v>
      </c>
      <c r="B35" s="4" t="s">
        <v>22</v>
      </c>
      <c r="C35" s="4" t="s">
        <v>32</v>
      </c>
      <c r="D35" s="4" t="s">
        <v>70</v>
      </c>
      <c r="E35" s="25" t="s">
        <v>71</v>
      </c>
      <c r="F35" s="4" t="s">
        <v>37</v>
      </c>
      <c r="G35" s="36">
        <v>1300000</v>
      </c>
    </row>
    <row r="36" spans="1:9" ht="97.5" customHeight="1">
      <c r="A36" s="1" t="s">
        <v>72</v>
      </c>
      <c r="B36" s="4" t="s">
        <v>22</v>
      </c>
      <c r="C36" s="4" t="s">
        <v>32</v>
      </c>
      <c r="D36" s="4" t="s">
        <v>73</v>
      </c>
      <c r="E36" s="25" t="s">
        <v>74</v>
      </c>
      <c r="F36" s="4" t="s">
        <v>37</v>
      </c>
      <c r="G36" s="36">
        <v>1500000</v>
      </c>
      <c r="I36" s="19"/>
    </row>
    <row r="37" spans="1:9" ht="57.75" customHeight="1">
      <c r="A37" s="1" t="s">
        <v>75</v>
      </c>
      <c r="B37" s="4" t="s">
        <v>22</v>
      </c>
      <c r="C37" s="4" t="s">
        <v>32</v>
      </c>
      <c r="D37" s="4" t="s">
        <v>76</v>
      </c>
      <c r="E37" s="25" t="s">
        <v>77</v>
      </c>
      <c r="F37" s="4" t="s">
        <v>35</v>
      </c>
      <c r="G37" s="36">
        <v>300000</v>
      </c>
    </row>
    <row r="38" spans="1:9" ht="56.25" customHeight="1">
      <c r="A38" s="1" t="s">
        <v>78</v>
      </c>
      <c r="B38" s="4" t="s">
        <v>22</v>
      </c>
      <c r="C38" s="4" t="s">
        <v>32</v>
      </c>
      <c r="D38" s="4" t="s">
        <v>76</v>
      </c>
      <c r="E38" s="25" t="s">
        <v>79</v>
      </c>
      <c r="F38" s="4" t="s">
        <v>35</v>
      </c>
      <c r="G38" s="36">
        <v>1195400</v>
      </c>
    </row>
    <row r="39" spans="1:9" ht="57" customHeight="1">
      <c r="A39" s="1" t="s">
        <v>48</v>
      </c>
      <c r="B39" s="4" t="s">
        <v>22</v>
      </c>
      <c r="C39" s="4" t="s">
        <v>32</v>
      </c>
      <c r="D39" s="4" t="s">
        <v>76</v>
      </c>
      <c r="E39" s="25" t="s">
        <v>50</v>
      </c>
      <c r="F39" s="4" t="s">
        <v>35</v>
      </c>
      <c r="G39" s="36">
        <v>52000</v>
      </c>
    </row>
    <row r="40" spans="1:9" ht="58.5" customHeight="1">
      <c r="A40" s="1" t="s">
        <v>80</v>
      </c>
      <c r="B40" s="4" t="s">
        <v>22</v>
      </c>
      <c r="C40" s="4" t="s">
        <v>32</v>
      </c>
      <c r="D40" s="4" t="s">
        <v>81</v>
      </c>
      <c r="E40" s="25" t="s">
        <v>82</v>
      </c>
      <c r="F40" s="4" t="s">
        <v>35</v>
      </c>
      <c r="G40" s="36">
        <v>20000</v>
      </c>
    </row>
    <row r="41" spans="1:9" ht="78.75" customHeight="1">
      <c r="A41" s="1" t="s">
        <v>83</v>
      </c>
      <c r="B41" s="4" t="s">
        <v>22</v>
      </c>
      <c r="C41" s="4" t="s">
        <v>32</v>
      </c>
      <c r="D41" s="4" t="s">
        <v>81</v>
      </c>
      <c r="E41" s="25" t="s">
        <v>84</v>
      </c>
      <c r="F41" s="4" t="s">
        <v>35</v>
      </c>
      <c r="G41" s="36">
        <f>684700+70000</f>
        <v>754700</v>
      </c>
    </row>
    <row r="42" spans="1:9" ht="113.25" customHeight="1">
      <c r="A42" s="1" t="s">
        <v>85</v>
      </c>
      <c r="B42" s="4" t="s">
        <v>22</v>
      </c>
      <c r="C42" s="4" t="s">
        <v>32</v>
      </c>
      <c r="D42" s="4" t="s">
        <v>81</v>
      </c>
      <c r="E42" s="25" t="s">
        <v>86</v>
      </c>
      <c r="F42" s="4" t="s">
        <v>37</v>
      </c>
      <c r="G42" s="36">
        <v>20000</v>
      </c>
      <c r="H42" s="42"/>
    </row>
    <row r="43" spans="1:9" ht="105" customHeight="1">
      <c r="A43" s="1" t="s">
        <v>87</v>
      </c>
      <c r="B43" s="4" t="s">
        <v>22</v>
      </c>
      <c r="C43" s="4" t="s">
        <v>32</v>
      </c>
      <c r="D43" s="4" t="s">
        <v>81</v>
      </c>
      <c r="E43" s="25" t="s">
        <v>88</v>
      </c>
      <c r="F43" s="4" t="s">
        <v>37</v>
      </c>
      <c r="G43" s="36">
        <v>45000</v>
      </c>
    </row>
    <row r="44" spans="1:9" ht="95.25" customHeight="1">
      <c r="A44" s="1" t="s">
        <v>89</v>
      </c>
      <c r="B44" s="4" t="s">
        <v>22</v>
      </c>
      <c r="C44" s="4" t="s">
        <v>32</v>
      </c>
      <c r="D44" s="4" t="s">
        <v>81</v>
      </c>
      <c r="E44" s="25" t="s">
        <v>90</v>
      </c>
      <c r="F44" s="4" t="s">
        <v>37</v>
      </c>
      <c r="G44" s="36">
        <v>25000</v>
      </c>
    </row>
    <row r="45" spans="1:9" ht="99" customHeight="1">
      <c r="A45" s="1" t="s">
        <v>91</v>
      </c>
      <c r="B45" s="4" t="s">
        <v>22</v>
      </c>
      <c r="C45" s="4" t="s">
        <v>32</v>
      </c>
      <c r="D45" s="4" t="s">
        <v>81</v>
      </c>
      <c r="E45" s="25" t="s">
        <v>92</v>
      </c>
      <c r="F45" s="4" t="s">
        <v>37</v>
      </c>
      <c r="G45" s="36">
        <v>45000</v>
      </c>
    </row>
    <row r="46" spans="1:9" ht="43.5" customHeight="1">
      <c r="A46" s="1" t="s">
        <v>93</v>
      </c>
      <c r="B46" s="4" t="s">
        <v>22</v>
      </c>
      <c r="C46" s="4" t="s">
        <v>42</v>
      </c>
      <c r="D46" s="4" t="s">
        <v>94</v>
      </c>
      <c r="E46" s="25" t="s">
        <v>95</v>
      </c>
      <c r="F46" s="4" t="s">
        <v>35</v>
      </c>
      <c r="G46" s="36">
        <v>50000</v>
      </c>
    </row>
    <row r="47" spans="1:9" ht="60.75" customHeight="1">
      <c r="A47" s="1" t="s">
        <v>96</v>
      </c>
      <c r="B47" s="4" t="s">
        <v>22</v>
      </c>
      <c r="C47" s="4" t="s">
        <v>97</v>
      </c>
      <c r="D47" s="4" t="s">
        <v>28</v>
      </c>
      <c r="E47" s="24" t="s">
        <v>98</v>
      </c>
      <c r="F47" s="4" t="s">
        <v>57</v>
      </c>
      <c r="G47" s="36">
        <v>3456821</v>
      </c>
    </row>
    <row r="48" spans="1:9" ht="135" customHeight="1">
      <c r="A48" s="1" t="s">
        <v>99</v>
      </c>
      <c r="B48" s="4" t="s">
        <v>22</v>
      </c>
      <c r="C48" s="4" t="s">
        <v>97</v>
      </c>
      <c r="D48" s="4" t="s">
        <v>28</v>
      </c>
      <c r="E48" s="25" t="s">
        <v>322</v>
      </c>
      <c r="F48" s="4" t="s">
        <v>57</v>
      </c>
      <c r="G48" s="36">
        <v>305300</v>
      </c>
      <c r="I48" s="19"/>
    </row>
    <row r="49" spans="1:9" ht="96.75" customHeight="1">
      <c r="A49" s="1" t="s">
        <v>100</v>
      </c>
      <c r="B49" s="4" t="s">
        <v>22</v>
      </c>
      <c r="C49" s="4" t="s">
        <v>97</v>
      </c>
      <c r="D49" s="4" t="s">
        <v>42</v>
      </c>
      <c r="E49" s="25" t="s">
        <v>101</v>
      </c>
      <c r="F49" s="4" t="s">
        <v>35</v>
      </c>
      <c r="G49" s="36">
        <v>8000</v>
      </c>
      <c r="I49" s="20"/>
    </row>
    <row r="50" spans="1:9" ht="97.5" customHeight="1">
      <c r="A50" s="1" t="s">
        <v>294</v>
      </c>
      <c r="B50" s="4" t="s">
        <v>22</v>
      </c>
      <c r="C50" s="4" t="s">
        <v>97</v>
      </c>
      <c r="D50" s="4" t="s">
        <v>42</v>
      </c>
      <c r="E50" s="25" t="s">
        <v>283</v>
      </c>
      <c r="F50" s="4" t="s">
        <v>35</v>
      </c>
      <c r="G50" s="36">
        <v>30000</v>
      </c>
    </row>
    <row r="51" spans="1:9" ht="86.25" customHeight="1">
      <c r="A51" s="50" t="s">
        <v>102</v>
      </c>
      <c r="B51" s="4" t="s">
        <v>22</v>
      </c>
      <c r="C51" s="4" t="s">
        <v>97</v>
      </c>
      <c r="D51" s="4" t="s">
        <v>42</v>
      </c>
      <c r="E51" s="25" t="s">
        <v>103</v>
      </c>
      <c r="F51" s="4" t="s">
        <v>35</v>
      </c>
      <c r="G51" s="36">
        <v>1500</v>
      </c>
    </row>
    <row r="52" spans="1:9" ht="64.5" customHeight="1">
      <c r="A52" s="50" t="s">
        <v>295</v>
      </c>
      <c r="B52" s="4" t="s">
        <v>22</v>
      </c>
      <c r="C52" s="4" t="s">
        <v>97</v>
      </c>
      <c r="D52" s="4" t="s">
        <v>42</v>
      </c>
      <c r="E52" s="25" t="s">
        <v>104</v>
      </c>
      <c r="F52" s="4" t="s">
        <v>35</v>
      </c>
      <c r="G52" s="36">
        <v>9200</v>
      </c>
    </row>
    <row r="53" spans="1:9" ht="60.75" customHeight="1">
      <c r="A53" s="1" t="s">
        <v>105</v>
      </c>
      <c r="B53" s="4" t="s">
        <v>22</v>
      </c>
      <c r="C53" s="4" t="s">
        <v>97</v>
      </c>
      <c r="D53" s="4" t="s">
        <v>97</v>
      </c>
      <c r="E53" s="25" t="s">
        <v>106</v>
      </c>
      <c r="F53" s="4" t="s">
        <v>35</v>
      </c>
      <c r="G53" s="36">
        <v>47300</v>
      </c>
    </row>
    <row r="54" spans="1:9" ht="78.75" customHeight="1">
      <c r="A54" s="1" t="s">
        <v>107</v>
      </c>
      <c r="B54" s="4" t="s">
        <v>22</v>
      </c>
      <c r="C54" s="4" t="s">
        <v>97</v>
      </c>
      <c r="D54" s="4" t="s">
        <v>97</v>
      </c>
      <c r="E54" s="25" t="s">
        <v>108</v>
      </c>
      <c r="F54" s="4" t="s">
        <v>35</v>
      </c>
      <c r="G54" s="36">
        <v>2000</v>
      </c>
    </row>
    <row r="55" spans="1:9" ht="105.75" customHeight="1">
      <c r="A55" s="1" t="s">
        <v>109</v>
      </c>
      <c r="B55" s="4" t="s">
        <v>22</v>
      </c>
      <c r="C55" s="4" t="s">
        <v>97</v>
      </c>
      <c r="D55" s="4" t="s">
        <v>97</v>
      </c>
      <c r="E55" s="25" t="s">
        <v>108</v>
      </c>
      <c r="F55" s="4" t="s">
        <v>57</v>
      </c>
      <c r="G55" s="36">
        <v>28000</v>
      </c>
    </row>
    <row r="56" spans="1:9" ht="84" customHeight="1">
      <c r="A56" s="1" t="s">
        <v>110</v>
      </c>
      <c r="B56" s="4" t="s">
        <v>22</v>
      </c>
      <c r="C56" s="4" t="s">
        <v>97</v>
      </c>
      <c r="D56" s="4" t="s">
        <v>97</v>
      </c>
      <c r="E56" s="25" t="s">
        <v>111</v>
      </c>
      <c r="F56" s="4" t="s">
        <v>35</v>
      </c>
      <c r="G56" s="36">
        <v>15000</v>
      </c>
    </row>
    <row r="57" spans="1:9" ht="117" customHeight="1">
      <c r="A57" s="1" t="s">
        <v>112</v>
      </c>
      <c r="B57" s="4" t="s">
        <v>22</v>
      </c>
      <c r="C57" s="4" t="s">
        <v>97</v>
      </c>
      <c r="D57" s="4" t="s">
        <v>97</v>
      </c>
      <c r="E57" s="25" t="s">
        <v>113</v>
      </c>
      <c r="F57" s="4" t="s">
        <v>30</v>
      </c>
      <c r="G57" s="36">
        <v>1009106.04</v>
      </c>
    </row>
    <row r="58" spans="1:9" ht="65.25" customHeight="1">
      <c r="A58" s="1" t="s">
        <v>114</v>
      </c>
      <c r="B58" s="4" t="s">
        <v>22</v>
      </c>
      <c r="C58" s="4" t="s">
        <v>97</v>
      </c>
      <c r="D58" s="4" t="s">
        <v>97</v>
      </c>
      <c r="E58" s="25" t="s">
        <v>113</v>
      </c>
      <c r="F58" s="4" t="s">
        <v>35</v>
      </c>
      <c r="G58" s="36">
        <v>182420</v>
      </c>
    </row>
    <row r="59" spans="1:9" ht="44.25" customHeight="1">
      <c r="A59" s="1" t="s">
        <v>115</v>
      </c>
      <c r="B59" s="4" t="s">
        <v>22</v>
      </c>
      <c r="C59" s="4" t="s">
        <v>97</v>
      </c>
      <c r="D59" s="4" t="s">
        <v>97</v>
      </c>
      <c r="E59" s="25" t="s">
        <v>113</v>
      </c>
      <c r="F59" s="4" t="s">
        <v>37</v>
      </c>
      <c r="G59" s="36">
        <v>1500</v>
      </c>
    </row>
    <row r="60" spans="1:9" ht="78.75" customHeight="1">
      <c r="A60" s="1" t="s">
        <v>116</v>
      </c>
      <c r="B60" s="4" t="s">
        <v>22</v>
      </c>
      <c r="C60" s="4" t="s">
        <v>97</v>
      </c>
      <c r="D60" s="4" t="s">
        <v>97</v>
      </c>
      <c r="E60" s="25" t="s">
        <v>117</v>
      </c>
      <c r="F60" s="4" t="s">
        <v>35</v>
      </c>
      <c r="G60" s="36">
        <v>4300</v>
      </c>
    </row>
    <row r="61" spans="1:9" ht="45" customHeight="1">
      <c r="A61" s="1" t="s">
        <v>118</v>
      </c>
      <c r="B61" s="4" t="s">
        <v>22</v>
      </c>
      <c r="C61" s="4" t="s">
        <v>97</v>
      </c>
      <c r="D61" s="4" t="s">
        <v>97</v>
      </c>
      <c r="E61" s="25" t="s">
        <v>119</v>
      </c>
      <c r="F61" s="4" t="s">
        <v>35</v>
      </c>
      <c r="G61" s="36">
        <v>10000</v>
      </c>
    </row>
    <row r="62" spans="1:9" ht="42.75" customHeight="1">
      <c r="A62" s="1" t="s">
        <v>120</v>
      </c>
      <c r="B62" s="4" t="s">
        <v>22</v>
      </c>
      <c r="C62" s="4" t="s">
        <v>97</v>
      </c>
      <c r="D62" s="4" t="s">
        <v>97</v>
      </c>
      <c r="E62" s="25" t="s">
        <v>121</v>
      </c>
      <c r="F62" s="4" t="s">
        <v>35</v>
      </c>
      <c r="G62" s="36">
        <v>10000</v>
      </c>
    </row>
    <row r="63" spans="1:9" ht="41.25" customHeight="1">
      <c r="A63" s="1" t="s">
        <v>122</v>
      </c>
      <c r="B63" s="4" t="s">
        <v>22</v>
      </c>
      <c r="C63" s="4" t="s">
        <v>97</v>
      </c>
      <c r="D63" s="4" t="s">
        <v>97</v>
      </c>
      <c r="E63" s="25" t="s">
        <v>123</v>
      </c>
      <c r="F63" s="4" t="s">
        <v>35</v>
      </c>
      <c r="G63" s="36">
        <f>51000+50000</f>
        <v>101000</v>
      </c>
    </row>
    <row r="64" spans="1:9" ht="84" customHeight="1">
      <c r="A64" s="1" t="s">
        <v>124</v>
      </c>
      <c r="B64" s="4" t="s">
        <v>22</v>
      </c>
      <c r="C64" s="4" t="s">
        <v>97</v>
      </c>
      <c r="D64" s="4" t="s">
        <v>97</v>
      </c>
      <c r="E64" s="25" t="s">
        <v>125</v>
      </c>
      <c r="F64" s="4" t="s">
        <v>35</v>
      </c>
      <c r="G64" s="36">
        <v>4000</v>
      </c>
    </row>
    <row r="65" spans="1:7" ht="75.75" customHeight="1">
      <c r="A65" s="1" t="s">
        <v>126</v>
      </c>
      <c r="B65" s="4" t="s">
        <v>22</v>
      </c>
      <c r="C65" s="4" t="s">
        <v>97</v>
      </c>
      <c r="D65" s="4" t="s">
        <v>97</v>
      </c>
      <c r="E65" s="25" t="s">
        <v>127</v>
      </c>
      <c r="F65" s="4" t="s">
        <v>35</v>
      </c>
      <c r="G65" s="36">
        <v>6000</v>
      </c>
    </row>
    <row r="66" spans="1:7" ht="114.75" customHeight="1">
      <c r="A66" s="1" t="s">
        <v>128</v>
      </c>
      <c r="B66" s="4" t="s">
        <v>22</v>
      </c>
      <c r="C66" s="4" t="s">
        <v>73</v>
      </c>
      <c r="D66" s="4" t="s">
        <v>27</v>
      </c>
      <c r="E66" s="25" t="s">
        <v>129</v>
      </c>
      <c r="F66" s="4" t="s">
        <v>30</v>
      </c>
      <c r="G66" s="36">
        <v>8184919</v>
      </c>
    </row>
    <row r="67" spans="1:7" ht="60.75" customHeight="1">
      <c r="A67" s="1" t="s">
        <v>130</v>
      </c>
      <c r="B67" s="4" t="s">
        <v>22</v>
      </c>
      <c r="C67" s="4" t="s">
        <v>73</v>
      </c>
      <c r="D67" s="4" t="s">
        <v>27</v>
      </c>
      <c r="E67" s="25" t="s">
        <v>129</v>
      </c>
      <c r="F67" s="4" t="s">
        <v>35</v>
      </c>
      <c r="G67" s="36">
        <v>1972985</v>
      </c>
    </row>
    <row r="68" spans="1:7" ht="42.75" customHeight="1">
      <c r="A68" s="1" t="s">
        <v>131</v>
      </c>
      <c r="B68" s="4" t="s">
        <v>22</v>
      </c>
      <c r="C68" s="4" t="s">
        <v>73</v>
      </c>
      <c r="D68" s="4" t="s">
        <v>27</v>
      </c>
      <c r="E68" s="25" t="s">
        <v>129</v>
      </c>
      <c r="F68" s="4" t="s">
        <v>37</v>
      </c>
      <c r="G68" s="36">
        <v>42000</v>
      </c>
    </row>
    <row r="69" spans="1:7" ht="115.5" customHeight="1">
      <c r="A69" s="1" t="s">
        <v>132</v>
      </c>
      <c r="B69" s="4" t="s">
        <v>22</v>
      </c>
      <c r="C69" s="4" t="s">
        <v>73</v>
      </c>
      <c r="D69" s="4" t="s">
        <v>27</v>
      </c>
      <c r="E69" s="25" t="s">
        <v>133</v>
      </c>
      <c r="F69" s="4" t="s">
        <v>30</v>
      </c>
      <c r="G69" s="36">
        <v>444816</v>
      </c>
    </row>
    <row r="70" spans="1:7" ht="62.25" customHeight="1">
      <c r="A70" s="1" t="s">
        <v>134</v>
      </c>
      <c r="B70" s="4" t="s">
        <v>22</v>
      </c>
      <c r="C70" s="4" t="s">
        <v>73</v>
      </c>
      <c r="D70" s="4" t="s">
        <v>27</v>
      </c>
      <c r="E70" s="25" t="s">
        <v>133</v>
      </c>
      <c r="F70" s="4" t="s">
        <v>35</v>
      </c>
      <c r="G70" s="36">
        <v>381890</v>
      </c>
    </row>
    <row r="71" spans="1:7" ht="135" customHeight="1">
      <c r="A71" s="1" t="s">
        <v>296</v>
      </c>
      <c r="B71" s="4" t="s">
        <v>22</v>
      </c>
      <c r="C71" s="4" t="s">
        <v>73</v>
      </c>
      <c r="D71" s="4" t="s">
        <v>27</v>
      </c>
      <c r="E71" s="25" t="s">
        <v>135</v>
      </c>
      <c r="F71" s="4" t="s">
        <v>30</v>
      </c>
      <c r="G71" s="36">
        <v>1107335</v>
      </c>
    </row>
    <row r="72" spans="1:7" ht="134.25" customHeight="1">
      <c r="A72" s="1" t="s">
        <v>136</v>
      </c>
      <c r="B72" s="4" t="s">
        <v>22</v>
      </c>
      <c r="C72" s="4" t="s">
        <v>73</v>
      </c>
      <c r="D72" s="4" t="s">
        <v>27</v>
      </c>
      <c r="E72" s="25" t="s">
        <v>137</v>
      </c>
      <c r="F72" s="4" t="s">
        <v>30</v>
      </c>
      <c r="G72" s="36">
        <v>675654</v>
      </c>
    </row>
    <row r="73" spans="1:7" ht="104.25" customHeight="1">
      <c r="A73" s="1" t="s">
        <v>138</v>
      </c>
      <c r="B73" s="4" t="s">
        <v>22</v>
      </c>
      <c r="C73" s="4" t="s">
        <v>73</v>
      </c>
      <c r="D73" s="4" t="s">
        <v>27</v>
      </c>
      <c r="E73" s="25" t="s">
        <v>139</v>
      </c>
      <c r="F73" s="4" t="s">
        <v>35</v>
      </c>
      <c r="G73" s="36">
        <v>160000</v>
      </c>
    </row>
    <row r="74" spans="1:7" ht="65.25" customHeight="1">
      <c r="A74" s="1" t="s">
        <v>140</v>
      </c>
      <c r="B74" s="4" t="s">
        <v>22</v>
      </c>
      <c r="C74" s="4" t="s">
        <v>73</v>
      </c>
      <c r="D74" s="4" t="s">
        <v>27</v>
      </c>
      <c r="E74" s="25" t="s">
        <v>141</v>
      </c>
      <c r="F74" s="4" t="s">
        <v>35</v>
      </c>
      <c r="G74" s="36">
        <v>60000</v>
      </c>
    </row>
    <row r="75" spans="1:7" ht="60" customHeight="1">
      <c r="A75" s="1" t="s">
        <v>142</v>
      </c>
      <c r="B75" s="4" t="s">
        <v>22</v>
      </c>
      <c r="C75" s="4" t="s">
        <v>73</v>
      </c>
      <c r="D75" s="4" t="s">
        <v>27</v>
      </c>
      <c r="E75" s="25" t="s">
        <v>143</v>
      </c>
      <c r="F75" s="4" t="s">
        <v>35</v>
      </c>
      <c r="G75" s="36">
        <v>50000</v>
      </c>
    </row>
    <row r="76" spans="1:7" ht="39.75" customHeight="1">
      <c r="A76" s="1" t="s">
        <v>144</v>
      </c>
      <c r="B76" s="4" t="s">
        <v>22</v>
      </c>
      <c r="C76" s="4" t="s">
        <v>73</v>
      </c>
      <c r="D76" s="4" t="s">
        <v>27</v>
      </c>
      <c r="E76" s="25" t="s">
        <v>145</v>
      </c>
      <c r="F76" s="4" t="s">
        <v>35</v>
      </c>
      <c r="G76" s="36">
        <v>50000</v>
      </c>
    </row>
    <row r="77" spans="1:7" ht="58.5" customHeight="1">
      <c r="A77" s="1" t="s">
        <v>146</v>
      </c>
      <c r="B77" s="4" t="s">
        <v>22</v>
      </c>
      <c r="C77" s="4" t="s">
        <v>73</v>
      </c>
      <c r="D77" s="4" t="s">
        <v>27</v>
      </c>
      <c r="E77" s="25" t="s">
        <v>147</v>
      </c>
      <c r="F77" s="4" t="s">
        <v>35</v>
      </c>
      <c r="G77" s="36">
        <v>320000</v>
      </c>
    </row>
    <row r="78" spans="1:7" ht="58.5" customHeight="1">
      <c r="A78" s="1" t="s">
        <v>297</v>
      </c>
      <c r="B78" s="4" t="s">
        <v>22</v>
      </c>
      <c r="C78" s="4" t="s">
        <v>73</v>
      </c>
      <c r="D78" s="4" t="s">
        <v>27</v>
      </c>
      <c r="E78" s="25" t="s">
        <v>289</v>
      </c>
      <c r="F78" s="4" t="s">
        <v>35</v>
      </c>
      <c r="G78" s="36">
        <v>20000</v>
      </c>
    </row>
    <row r="79" spans="1:7" ht="80.25" customHeight="1">
      <c r="A79" s="1" t="s">
        <v>288</v>
      </c>
      <c r="B79" s="4" t="s">
        <v>22</v>
      </c>
      <c r="C79" s="4" t="s">
        <v>73</v>
      </c>
      <c r="D79" s="4" t="s">
        <v>27</v>
      </c>
      <c r="E79" s="25" t="s">
        <v>148</v>
      </c>
      <c r="F79" s="4" t="s">
        <v>35</v>
      </c>
      <c r="G79" s="36">
        <v>50000</v>
      </c>
    </row>
    <row r="80" spans="1:7" ht="60.75" customHeight="1">
      <c r="A80" s="1" t="s">
        <v>298</v>
      </c>
      <c r="B80" s="4" t="s">
        <v>22</v>
      </c>
      <c r="C80" s="4" t="s">
        <v>73</v>
      </c>
      <c r="D80" s="4" t="s">
        <v>27</v>
      </c>
      <c r="E80" s="25" t="s">
        <v>149</v>
      </c>
      <c r="F80" s="4" t="s">
        <v>35</v>
      </c>
      <c r="G80" s="36">
        <v>4000</v>
      </c>
    </row>
    <row r="81" spans="1:9" ht="59.25" customHeight="1">
      <c r="A81" s="1" t="s">
        <v>299</v>
      </c>
      <c r="B81" s="4" t="s">
        <v>22</v>
      </c>
      <c r="C81" s="4" t="s">
        <v>73</v>
      </c>
      <c r="D81" s="4" t="s">
        <v>27</v>
      </c>
      <c r="E81" s="25" t="s">
        <v>150</v>
      </c>
      <c r="F81" s="4" t="s">
        <v>35</v>
      </c>
      <c r="G81" s="36">
        <v>3000</v>
      </c>
    </row>
    <row r="82" spans="1:9" ht="63.75" customHeight="1">
      <c r="A82" s="1" t="s">
        <v>300</v>
      </c>
      <c r="B82" s="4" t="s">
        <v>22</v>
      </c>
      <c r="C82" s="4" t="s">
        <v>73</v>
      </c>
      <c r="D82" s="4" t="s">
        <v>27</v>
      </c>
      <c r="E82" s="25" t="s">
        <v>151</v>
      </c>
      <c r="F82" s="4" t="s">
        <v>35</v>
      </c>
      <c r="G82" s="36">
        <v>3000</v>
      </c>
    </row>
    <row r="83" spans="1:9" ht="59.25" customHeight="1">
      <c r="A83" s="1" t="s">
        <v>301</v>
      </c>
      <c r="B83" s="4" t="s">
        <v>22</v>
      </c>
      <c r="C83" s="4" t="s">
        <v>73</v>
      </c>
      <c r="D83" s="4" t="s">
        <v>27</v>
      </c>
      <c r="E83" s="25" t="s">
        <v>152</v>
      </c>
      <c r="F83" s="4" t="s">
        <v>35</v>
      </c>
      <c r="G83" s="36">
        <v>5000</v>
      </c>
    </row>
    <row r="84" spans="1:9" ht="69" customHeight="1">
      <c r="A84" s="1" t="s">
        <v>302</v>
      </c>
      <c r="B84" s="4" t="s">
        <v>22</v>
      </c>
      <c r="C84" s="4" t="s">
        <v>73</v>
      </c>
      <c r="D84" s="4" t="s">
        <v>27</v>
      </c>
      <c r="E84" s="25" t="s">
        <v>153</v>
      </c>
      <c r="F84" s="4" t="s">
        <v>35</v>
      </c>
      <c r="G84" s="36">
        <v>5000</v>
      </c>
    </row>
    <row r="85" spans="1:9" ht="65.25" customHeight="1">
      <c r="A85" s="1" t="s">
        <v>154</v>
      </c>
      <c r="B85" s="4" t="s">
        <v>22</v>
      </c>
      <c r="C85" s="4" t="s">
        <v>73</v>
      </c>
      <c r="D85" s="4" t="s">
        <v>27</v>
      </c>
      <c r="E85" s="25" t="s">
        <v>155</v>
      </c>
      <c r="F85" s="4" t="s">
        <v>35</v>
      </c>
      <c r="G85" s="36">
        <v>10000</v>
      </c>
    </row>
    <row r="86" spans="1:9" ht="122.25" customHeight="1">
      <c r="A86" s="1" t="s">
        <v>156</v>
      </c>
      <c r="B86" s="4" t="s">
        <v>22</v>
      </c>
      <c r="C86" s="4" t="s">
        <v>73</v>
      </c>
      <c r="D86" s="4" t="s">
        <v>27</v>
      </c>
      <c r="E86" s="25" t="s">
        <v>158</v>
      </c>
      <c r="F86" s="4" t="s">
        <v>57</v>
      </c>
      <c r="G86" s="36">
        <v>30000</v>
      </c>
    </row>
    <row r="87" spans="1:9" ht="60.75" customHeight="1">
      <c r="A87" s="1" t="s">
        <v>159</v>
      </c>
      <c r="B87" s="4" t="s">
        <v>22</v>
      </c>
      <c r="C87" s="4" t="s">
        <v>157</v>
      </c>
      <c r="D87" s="4" t="s">
        <v>27</v>
      </c>
      <c r="E87" s="25" t="s">
        <v>160</v>
      </c>
      <c r="F87" s="4" t="s">
        <v>161</v>
      </c>
      <c r="G87" s="36">
        <v>2226700</v>
      </c>
    </row>
    <row r="88" spans="1:9" ht="58.5" customHeight="1">
      <c r="A88" s="1" t="s">
        <v>162</v>
      </c>
      <c r="B88" s="4" t="s">
        <v>22</v>
      </c>
      <c r="C88" s="4" t="s">
        <v>157</v>
      </c>
      <c r="D88" s="4" t="s">
        <v>94</v>
      </c>
      <c r="E88" s="25" t="s">
        <v>163</v>
      </c>
      <c r="F88" s="4" t="s">
        <v>161</v>
      </c>
      <c r="G88" s="36">
        <v>751400</v>
      </c>
    </row>
    <row r="89" spans="1:9" ht="112.5" customHeight="1">
      <c r="A89" s="1" t="s">
        <v>164</v>
      </c>
      <c r="B89" s="4" t="s">
        <v>22</v>
      </c>
      <c r="C89" s="4" t="s">
        <v>157</v>
      </c>
      <c r="D89" s="4" t="s">
        <v>94</v>
      </c>
      <c r="E89" s="25" t="s">
        <v>165</v>
      </c>
      <c r="F89" s="4" t="s">
        <v>161</v>
      </c>
      <c r="G89" s="36">
        <v>168500</v>
      </c>
    </row>
    <row r="90" spans="1:9" ht="59.25" customHeight="1">
      <c r="A90" s="1" t="s">
        <v>166</v>
      </c>
      <c r="B90" s="4" t="s">
        <v>22</v>
      </c>
      <c r="C90" s="4" t="s">
        <v>46</v>
      </c>
      <c r="D90" s="4" t="s">
        <v>28</v>
      </c>
      <c r="E90" s="25" t="s">
        <v>167</v>
      </c>
      <c r="F90" s="4" t="s">
        <v>35</v>
      </c>
      <c r="G90" s="36">
        <v>190300</v>
      </c>
    </row>
    <row r="91" spans="1:9" ht="58.5" customHeight="1">
      <c r="A91" s="1" t="s">
        <v>168</v>
      </c>
      <c r="B91" s="4" t="s">
        <v>22</v>
      </c>
      <c r="C91" s="51" t="s">
        <v>46</v>
      </c>
      <c r="D91" s="4" t="s">
        <v>28</v>
      </c>
      <c r="E91" s="24" t="s">
        <v>169</v>
      </c>
      <c r="F91" s="4" t="s">
        <v>35</v>
      </c>
      <c r="G91" s="36">
        <v>20000</v>
      </c>
      <c r="I91" s="18"/>
    </row>
    <row r="92" spans="1:9" ht="57.75" customHeight="1">
      <c r="A92" s="22" t="s">
        <v>170</v>
      </c>
      <c r="B92" s="7" t="s">
        <v>171</v>
      </c>
      <c r="C92" s="7" t="s">
        <v>23</v>
      </c>
      <c r="D92" s="7" t="s">
        <v>23</v>
      </c>
      <c r="E92" s="7" t="s">
        <v>24</v>
      </c>
      <c r="F92" s="7" t="s">
        <v>25</v>
      </c>
      <c r="G92" s="34">
        <f>SUM(G93:G98)</f>
        <v>3293878</v>
      </c>
    </row>
    <row r="93" spans="1:9" s="13" customFormat="1" ht="96" customHeight="1">
      <c r="A93" s="1" t="s">
        <v>172</v>
      </c>
      <c r="B93" s="4" t="s">
        <v>171</v>
      </c>
      <c r="C93" s="4" t="s">
        <v>27</v>
      </c>
      <c r="D93" s="4" t="s">
        <v>94</v>
      </c>
      <c r="E93" s="25" t="s">
        <v>173</v>
      </c>
      <c r="F93" s="4" t="s">
        <v>30</v>
      </c>
      <c r="G93" s="36">
        <v>1001805</v>
      </c>
    </row>
    <row r="94" spans="1:9" ht="119.25" customHeight="1">
      <c r="A94" s="1" t="s">
        <v>174</v>
      </c>
      <c r="B94" s="4" t="s">
        <v>171</v>
      </c>
      <c r="C94" s="4" t="s">
        <v>27</v>
      </c>
      <c r="D94" s="4" t="s">
        <v>94</v>
      </c>
      <c r="E94" s="25" t="s">
        <v>175</v>
      </c>
      <c r="F94" s="4" t="s">
        <v>30</v>
      </c>
      <c r="G94" s="36">
        <v>1415873</v>
      </c>
    </row>
    <row r="95" spans="1:9" ht="60" customHeight="1">
      <c r="A95" s="9" t="s">
        <v>176</v>
      </c>
      <c r="B95" s="4" t="s">
        <v>171</v>
      </c>
      <c r="C95" s="4" t="s">
        <v>27</v>
      </c>
      <c r="D95" s="4" t="s">
        <v>94</v>
      </c>
      <c r="E95" s="25" t="s">
        <v>175</v>
      </c>
      <c r="F95" s="4" t="s">
        <v>35</v>
      </c>
      <c r="G95" s="36">
        <v>727800</v>
      </c>
    </row>
    <row r="96" spans="1:9" ht="45" customHeight="1">
      <c r="A96" s="9" t="s">
        <v>177</v>
      </c>
      <c r="B96" s="4" t="s">
        <v>171</v>
      </c>
      <c r="C96" s="30" t="s">
        <v>27</v>
      </c>
      <c r="D96" s="4" t="s">
        <v>94</v>
      </c>
      <c r="E96" s="25" t="s">
        <v>175</v>
      </c>
      <c r="F96" s="4" t="s">
        <v>37</v>
      </c>
      <c r="G96" s="36">
        <v>8500</v>
      </c>
    </row>
    <row r="97" spans="1:10" ht="117" customHeight="1">
      <c r="A97" s="1" t="s">
        <v>178</v>
      </c>
      <c r="B97" s="30" t="s">
        <v>171</v>
      </c>
      <c r="C97" s="43" t="s">
        <v>27</v>
      </c>
      <c r="D97" s="30" t="s">
        <v>94</v>
      </c>
      <c r="E97" s="25" t="s">
        <v>179</v>
      </c>
      <c r="F97" s="29" t="s">
        <v>30</v>
      </c>
      <c r="G97" s="36">
        <v>136900</v>
      </c>
    </row>
    <row r="98" spans="1:10" ht="95.25" customHeight="1">
      <c r="A98" s="1" t="s">
        <v>303</v>
      </c>
      <c r="B98" s="30" t="s">
        <v>171</v>
      </c>
      <c r="C98" s="43" t="s">
        <v>27</v>
      </c>
      <c r="D98" s="30" t="s">
        <v>94</v>
      </c>
      <c r="E98" s="24" t="s">
        <v>180</v>
      </c>
      <c r="F98" s="4">
        <v>300</v>
      </c>
      <c r="G98" s="36">
        <v>3000</v>
      </c>
    </row>
    <row r="99" spans="1:10" ht="54" customHeight="1">
      <c r="A99" s="22" t="s">
        <v>181</v>
      </c>
      <c r="B99" s="7" t="s">
        <v>182</v>
      </c>
      <c r="C99" s="7" t="s">
        <v>23</v>
      </c>
      <c r="D99" s="7" t="s">
        <v>23</v>
      </c>
      <c r="E99" s="7" t="s">
        <v>24</v>
      </c>
      <c r="F99" s="7" t="s">
        <v>25</v>
      </c>
      <c r="G99" s="34">
        <f>SUM(G100:G103)</f>
        <v>5930507.6200000001</v>
      </c>
    </row>
    <row r="100" spans="1:10" s="23" customFormat="1" ht="132" customHeight="1">
      <c r="A100" s="1" t="s">
        <v>31</v>
      </c>
      <c r="B100" s="4" t="s">
        <v>182</v>
      </c>
      <c r="C100" s="4" t="s">
        <v>27</v>
      </c>
      <c r="D100" s="4" t="s">
        <v>70</v>
      </c>
      <c r="E100" s="25" t="s">
        <v>33</v>
      </c>
      <c r="F100" s="4" t="s">
        <v>30</v>
      </c>
      <c r="G100" s="36">
        <v>5259065.62</v>
      </c>
    </row>
    <row r="101" spans="1:10" ht="81.75" customHeight="1">
      <c r="A101" s="1" t="s">
        <v>34</v>
      </c>
      <c r="B101" s="4" t="s">
        <v>182</v>
      </c>
      <c r="C101" s="4" t="s">
        <v>27</v>
      </c>
      <c r="D101" s="4" t="s">
        <v>70</v>
      </c>
      <c r="E101" s="25" t="s">
        <v>33</v>
      </c>
      <c r="F101" s="4" t="s">
        <v>35</v>
      </c>
      <c r="G101" s="36">
        <v>647442</v>
      </c>
    </row>
    <row r="102" spans="1:10" ht="78.75" customHeight="1">
      <c r="A102" s="1" t="s">
        <v>183</v>
      </c>
      <c r="B102" s="4" t="s">
        <v>182</v>
      </c>
      <c r="C102" s="4" t="s">
        <v>27</v>
      </c>
      <c r="D102" s="4" t="s">
        <v>70</v>
      </c>
      <c r="E102" s="25" t="s">
        <v>33</v>
      </c>
      <c r="F102" s="4" t="s">
        <v>37</v>
      </c>
      <c r="G102" s="36">
        <v>16000</v>
      </c>
    </row>
    <row r="103" spans="1:10" ht="66" customHeight="1">
      <c r="A103" s="1" t="s">
        <v>184</v>
      </c>
      <c r="B103" s="4" t="s">
        <v>182</v>
      </c>
      <c r="C103" s="43" t="s">
        <v>97</v>
      </c>
      <c r="D103" s="4" t="s">
        <v>42</v>
      </c>
      <c r="E103" s="24" t="s">
        <v>185</v>
      </c>
      <c r="F103" s="4" t="s">
        <v>35</v>
      </c>
      <c r="G103" s="36">
        <v>8000</v>
      </c>
    </row>
    <row r="104" spans="1:10" ht="57.75" customHeight="1">
      <c r="A104" s="22" t="s">
        <v>186</v>
      </c>
      <c r="B104" s="7" t="s">
        <v>187</v>
      </c>
      <c r="C104" s="7" t="s">
        <v>23</v>
      </c>
      <c r="D104" s="7" t="s">
        <v>23</v>
      </c>
      <c r="E104" s="7" t="s">
        <v>24</v>
      </c>
      <c r="F104" s="7" t="s">
        <v>25</v>
      </c>
      <c r="G104" s="34">
        <f>SUM(G105:G171)</f>
        <v>188346506.83999997</v>
      </c>
    </row>
    <row r="105" spans="1:10" s="23" customFormat="1" ht="138" customHeight="1">
      <c r="A105" s="1" t="s">
        <v>188</v>
      </c>
      <c r="B105" s="4" t="s">
        <v>187</v>
      </c>
      <c r="C105" s="4" t="s">
        <v>97</v>
      </c>
      <c r="D105" s="4" t="s">
        <v>27</v>
      </c>
      <c r="E105" s="25" t="s">
        <v>189</v>
      </c>
      <c r="F105" s="4" t="s">
        <v>30</v>
      </c>
      <c r="G105" s="36">
        <v>3237320</v>
      </c>
      <c r="J105" s="53"/>
    </row>
    <row r="106" spans="1:10" ht="101.25" customHeight="1">
      <c r="A106" s="1" t="s">
        <v>190</v>
      </c>
      <c r="B106" s="4" t="s">
        <v>187</v>
      </c>
      <c r="C106" s="4" t="s">
        <v>97</v>
      </c>
      <c r="D106" s="4" t="s">
        <v>27</v>
      </c>
      <c r="E106" s="25" t="s">
        <v>189</v>
      </c>
      <c r="F106" s="4" t="s">
        <v>35</v>
      </c>
      <c r="G106" s="36">
        <v>3896000</v>
      </c>
    </row>
    <row r="107" spans="1:10" ht="99.75" customHeight="1">
      <c r="A107" s="1" t="s">
        <v>191</v>
      </c>
      <c r="B107" s="4" t="s">
        <v>187</v>
      </c>
      <c r="C107" s="4" t="s">
        <v>97</v>
      </c>
      <c r="D107" s="4" t="s">
        <v>27</v>
      </c>
      <c r="E107" s="25" t="s">
        <v>189</v>
      </c>
      <c r="F107" s="4" t="s">
        <v>57</v>
      </c>
      <c r="G107" s="36">
        <v>28739000</v>
      </c>
    </row>
    <row r="108" spans="1:10" ht="78.75" customHeight="1">
      <c r="A108" s="1" t="s">
        <v>192</v>
      </c>
      <c r="B108" s="4" t="s">
        <v>187</v>
      </c>
      <c r="C108" s="4" t="s">
        <v>97</v>
      </c>
      <c r="D108" s="4" t="s">
        <v>27</v>
      </c>
      <c r="E108" s="25" t="s">
        <v>189</v>
      </c>
      <c r="F108" s="4" t="s">
        <v>37</v>
      </c>
      <c r="G108" s="36">
        <v>93000</v>
      </c>
    </row>
    <row r="109" spans="1:10" ht="75.75" customHeight="1">
      <c r="A109" s="1" t="s">
        <v>304</v>
      </c>
      <c r="B109" s="4" t="s">
        <v>187</v>
      </c>
      <c r="C109" s="4" t="s">
        <v>97</v>
      </c>
      <c r="D109" s="4" t="s">
        <v>27</v>
      </c>
      <c r="E109" s="25" t="s">
        <v>193</v>
      </c>
      <c r="F109" s="4" t="s">
        <v>57</v>
      </c>
      <c r="G109" s="36">
        <v>50000</v>
      </c>
    </row>
    <row r="110" spans="1:10" ht="75.75" customHeight="1">
      <c r="A110" s="1" t="s">
        <v>194</v>
      </c>
      <c r="B110" s="4" t="s">
        <v>187</v>
      </c>
      <c r="C110" s="4" t="s">
        <v>97</v>
      </c>
      <c r="D110" s="4" t="s">
        <v>27</v>
      </c>
      <c r="E110" s="25" t="s">
        <v>195</v>
      </c>
      <c r="F110" s="4" t="s">
        <v>35</v>
      </c>
      <c r="G110" s="36">
        <v>147500</v>
      </c>
    </row>
    <row r="111" spans="1:10" ht="75.75" customHeight="1">
      <c r="A111" s="1" t="s">
        <v>196</v>
      </c>
      <c r="B111" s="4" t="s">
        <v>187</v>
      </c>
      <c r="C111" s="4" t="s">
        <v>97</v>
      </c>
      <c r="D111" s="4" t="s">
        <v>27</v>
      </c>
      <c r="E111" s="25" t="s">
        <v>195</v>
      </c>
      <c r="F111" s="4" t="s">
        <v>57</v>
      </c>
      <c r="G111" s="36">
        <v>425000</v>
      </c>
    </row>
    <row r="112" spans="1:10" ht="165.75" customHeight="1">
      <c r="A112" s="1" t="s">
        <v>198</v>
      </c>
      <c r="B112" s="4" t="s">
        <v>187</v>
      </c>
      <c r="C112" s="4" t="s">
        <v>97</v>
      </c>
      <c r="D112" s="4" t="s">
        <v>27</v>
      </c>
      <c r="E112" s="25" t="s">
        <v>197</v>
      </c>
      <c r="F112" s="4" t="s">
        <v>35</v>
      </c>
      <c r="G112" s="36">
        <v>155540</v>
      </c>
    </row>
    <row r="113" spans="1:9" ht="168.75" customHeight="1">
      <c r="A113" s="1" t="s">
        <v>199</v>
      </c>
      <c r="B113" s="4" t="s">
        <v>187</v>
      </c>
      <c r="C113" s="4" t="s">
        <v>97</v>
      </c>
      <c r="D113" s="4" t="s">
        <v>27</v>
      </c>
      <c r="E113" s="25" t="s">
        <v>197</v>
      </c>
      <c r="F113" s="4" t="s">
        <v>57</v>
      </c>
      <c r="G113" s="36">
        <v>1080892</v>
      </c>
    </row>
    <row r="114" spans="1:9" ht="288" customHeight="1">
      <c r="A114" s="1" t="s">
        <v>200</v>
      </c>
      <c r="B114" s="4" t="s">
        <v>187</v>
      </c>
      <c r="C114" s="4" t="s">
        <v>97</v>
      </c>
      <c r="D114" s="4" t="s">
        <v>27</v>
      </c>
      <c r="E114" s="25" t="s">
        <v>201</v>
      </c>
      <c r="F114" s="4" t="s">
        <v>30</v>
      </c>
      <c r="G114" s="57">
        <v>2927971</v>
      </c>
    </row>
    <row r="115" spans="1:9" ht="247.5" customHeight="1">
      <c r="A115" s="1" t="s">
        <v>323</v>
      </c>
      <c r="B115" s="4" t="s">
        <v>187</v>
      </c>
      <c r="C115" s="4" t="s">
        <v>97</v>
      </c>
      <c r="D115" s="4" t="s">
        <v>27</v>
      </c>
      <c r="E115" s="25" t="s">
        <v>201</v>
      </c>
      <c r="F115" s="4" t="s">
        <v>35</v>
      </c>
      <c r="G115" s="57">
        <v>20955</v>
      </c>
    </row>
    <row r="116" spans="1:9" ht="255" customHeight="1">
      <c r="A116" s="1" t="s">
        <v>202</v>
      </c>
      <c r="B116" s="4" t="s">
        <v>187</v>
      </c>
      <c r="C116" s="4" t="s">
        <v>97</v>
      </c>
      <c r="D116" s="4" t="s">
        <v>27</v>
      </c>
      <c r="E116" s="25" t="s">
        <v>201</v>
      </c>
      <c r="F116" s="4" t="s">
        <v>57</v>
      </c>
      <c r="G116" s="36">
        <v>20664505</v>
      </c>
    </row>
    <row r="117" spans="1:9" ht="87.75" customHeight="1">
      <c r="A117" s="1" t="s">
        <v>305</v>
      </c>
      <c r="B117" s="4" t="s">
        <v>187</v>
      </c>
      <c r="C117" s="46" t="s">
        <v>97</v>
      </c>
      <c r="D117" s="46" t="s">
        <v>28</v>
      </c>
      <c r="E117" s="47" t="s">
        <v>233</v>
      </c>
      <c r="F117" s="46" t="s">
        <v>57</v>
      </c>
      <c r="G117" s="48">
        <v>1140</v>
      </c>
    </row>
    <row r="118" spans="1:9" ht="137.25" customHeight="1">
      <c r="A118" s="1" t="s">
        <v>324</v>
      </c>
      <c r="B118" s="4" t="s">
        <v>187</v>
      </c>
      <c r="C118" s="4" t="s">
        <v>97</v>
      </c>
      <c r="D118" s="4" t="s">
        <v>28</v>
      </c>
      <c r="E118" s="25" t="s">
        <v>189</v>
      </c>
      <c r="F118" s="4" t="s">
        <v>30</v>
      </c>
      <c r="G118" s="36">
        <v>2552580</v>
      </c>
    </row>
    <row r="119" spans="1:9" ht="95.25" customHeight="1">
      <c r="A119" s="1" t="s">
        <v>203</v>
      </c>
      <c r="B119" s="4" t="s">
        <v>187</v>
      </c>
      <c r="C119" s="4" t="s">
        <v>97</v>
      </c>
      <c r="D119" s="4" t="s">
        <v>28</v>
      </c>
      <c r="E119" s="25" t="s">
        <v>189</v>
      </c>
      <c r="F119" s="4" t="s">
        <v>35</v>
      </c>
      <c r="G119" s="36">
        <v>679000</v>
      </c>
    </row>
    <row r="120" spans="1:9" ht="96.75" customHeight="1">
      <c r="A120" s="1" t="s">
        <v>204</v>
      </c>
      <c r="B120" s="4" t="s">
        <v>187</v>
      </c>
      <c r="C120" s="4" t="s">
        <v>97</v>
      </c>
      <c r="D120" s="4" t="s">
        <v>28</v>
      </c>
      <c r="E120" s="25" t="s">
        <v>205</v>
      </c>
      <c r="F120" s="4" t="s">
        <v>57</v>
      </c>
      <c r="G120" s="36">
        <v>1578600</v>
      </c>
    </row>
    <row r="121" spans="1:9" ht="78" customHeight="1">
      <c r="A121" s="1" t="s">
        <v>206</v>
      </c>
      <c r="B121" s="4" t="s">
        <v>187</v>
      </c>
      <c r="C121" s="4" t="s">
        <v>97</v>
      </c>
      <c r="D121" s="4" t="s">
        <v>28</v>
      </c>
      <c r="E121" s="25" t="s">
        <v>207</v>
      </c>
      <c r="F121" s="4" t="s">
        <v>35</v>
      </c>
      <c r="G121" s="36">
        <v>527500</v>
      </c>
    </row>
    <row r="122" spans="1:9" ht="75.75" customHeight="1">
      <c r="A122" s="1" t="s">
        <v>208</v>
      </c>
      <c r="B122" s="4" t="s">
        <v>187</v>
      </c>
      <c r="C122" s="4" t="s">
        <v>97</v>
      </c>
      <c r="D122" s="4" t="s">
        <v>28</v>
      </c>
      <c r="E122" s="25" t="s">
        <v>207</v>
      </c>
      <c r="F122" s="4" t="s">
        <v>57</v>
      </c>
      <c r="G122" s="36">
        <v>400000</v>
      </c>
    </row>
    <row r="123" spans="1:9" ht="154.5" customHeight="1">
      <c r="A123" s="1" t="s">
        <v>209</v>
      </c>
      <c r="B123" s="4" t="s">
        <v>187</v>
      </c>
      <c r="C123" s="4" t="s">
        <v>97</v>
      </c>
      <c r="D123" s="4" t="s">
        <v>28</v>
      </c>
      <c r="E123" s="25" t="s">
        <v>210</v>
      </c>
      <c r="F123" s="4" t="s">
        <v>30</v>
      </c>
      <c r="G123" s="36">
        <v>2880900</v>
      </c>
    </row>
    <row r="124" spans="1:9" ht="117.75" customHeight="1">
      <c r="A124" s="1" t="s">
        <v>211</v>
      </c>
      <c r="B124" s="4" t="s">
        <v>187</v>
      </c>
      <c r="C124" s="4" t="s">
        <v>97</v>
      </c>
      <c r="D124" s="4" t="s">
        <v>28</v>
      </c>
      <c r="E124" s="25" t="s">
        <v>210</v>
      </c>
      <c r="F124" s="4" t="s">
        <v>35</v>
      </c>
      <c r="G124" s="36">
        <v>9800200</v>
      </c>
    </row>
    <row r="125" spans="1:9" ht="114.75" customHeight="1">
      <c r="A125" s="1" t="s">
        <v>212</v>
      </c>
      <c r="B125" s="4" t="s">
        <v>187</v>
      </c>
      <c r="C125" s="4" t="s">
        <v>97</v>
      </c>
      <c r="D125" s="4" t="s">
        <v>28</v>
      </c>
      <c r="E125" s="25" t="s">
        <v>210</v>
      </c>
      <c r="F125" s="4" t="s">
        <v>57</v>
      </c>
      <c r="G125" s="36">
        <v>6783580</v>
      </c>
      <c r="I125" s="31"/>
    </row>
    <row r="126" spans="1:9" ht="99" customHeight="1">
      <c r="A126" s="1" t="s">
        <v>213</v>
      </c>
      <c r="B126" s="4" t="s">
        <v>187</v>
      </c>
      <c r="C126" s="4" t="s">
        <v>97</v>
      </c>
      <c r="D126" s="4" t="s">
        <v>28</v>
      </c>
      <c r="E126" s="25" t="s">
        <v>210</v>
      </c>
      <c r="F126" s="4" t="s">
        <v>37</v>
      </c>
      <c r="G126" s="36">
        <v>749500</v>
      </c>
    </row>
    <row r="127" spans="1:9" ht="286.5" customHeight="1">
      <c r="A127" s="1" t="s">
        <v>214</v>
      </c>
      <c r="B127" s="4" t="s">
        <v>187</v>
      </c>
      <c r="C127" s="4" t="s">
        <v>97</v>
      </c>
      <c r="D127" s="4" t="s">
        <v>28</v>
      </c>
      <c r="E127" s="25" t="s">
        <v>215</v>
      </c>
      <c r="F127" s="4" t="s">
        <v>30</v>
      </c>
      <c r="G127" s="57">
        <v>39704839</v>
      </c>
    </row>
    <row r="128" spans="1:9" ht="249.75" customHeight="1">
      <c r="A128" s="1" t="s">
        <v>325</v>
      </c>
      <c r="B128" s="4" t="s">
        <v>187</v>
      </c>
      <c r="C128" s="4" t="s">
        <v>97</v>
      </c>
      <c r="D128" s="4" t="s">
        <v>28</v>
      </c>
      <c r="E128" s="25" t="s">
        <v>215</v>
      </c>
      <c r="F128" s="4" t="s">
        <v>35</v>
      </c>
      <c r="G128" s="57">
        <v>224529</v>
      </c>
    </row>
    <row r="129" spans="1:7" ht="244.5" customHeight="1">
      <c r="A129" s="1" t="s">
        <v>216</v>
      </c>
      <c r="B129" s="4" t="s">
        <v>187</v>
      </c>
      <c r="C129" s="4" t="s">
        <v>97</v>
      </c>
      <c r="D129" s="4" t="s">
        <v>28</v>
      </c>
      <c r="E129" s="25" t="s">
        <v>215</v>
      </c>
      <c r="F129" s="4" t="s">
        <v>57</v>
      </c>
      <c r="G129" s="36">
        <v>37813512</v>
      </c>
    </row>
    <row r="130" spans="1:7" ht="80.25" customHeight="1">
      <c r="A130" s="1" t="s">
        <v>307</v>
      </c>
      <c r="B130" s="4" t="s">
        <v>187</v>
      </c>
      <c r="C130" s="4" t="s">
        <v>97</v>
      </c>
      <c r="D130" s="4" t="s">
        <v>28</v>
      </c>
      <c r="E130" s="25">
        <v>120320760</v>
      </c>
      <c r="F130" s="4" t="s">
        <v>35</v>
      </c>
      <c r="G130" s="36">
        <f>253918.4+8100</f>
        <v>262018.4</v>
      </c>
    </row>
    <row r="131" spans="1:7" ht="86.25" customHeight="1">
      <c r="A131" s="1" t="s">
        <v>306</v>
      </c>
      <c r="B131" s="4" t="s">
        <v>187</v>
      </c>
      <c r="C131" s="4" t="s">
        <v>97</v>
      </c>
      <c r="D131" s="4" t="s">
        <v>28</v>
      </c>
      <c r="E131" s="25">
        <v>120320760</v>
      </c>
      <c r="F131" s="4" t="s">
        <v>57</v>
      </c>
      <c r="G131" s="36">
        <f>546081.6+17420</f>
        <v>563501.6</v>
      </c>
    </row>
    <row r="132" spans="1:7" ht="94.5" customHeight="1">
      <c r="A132" s="58" t="s">
        <v>321</v>
      </c>
      <c r="B132" s="4" t="s">
        <v>187</v>
      </c>
      <c r="C132" s="4" t="s">
        <v>97</v>
      </c>
      <c r="D132" s="4" t="s">
        <v>28</v>
      </c>
      <c r="E132" s="25" t="s">
        <v>217</v>
      </c>
      <c r="F132" s="4" t="s">
        <v>35</v>
      </c>
      <c r="G132" s="36">
        <v>149795</v>
      </c>
    </row>
    <row r="133" spans="1:7" ht="94.5" customHeight="1">
      <c r="A133" s="58" t="s">
        <v>327</v>
      </c>
      <c r="B133" s="4" t="s">
        <v>187</v>
      </c>
      <c r="C133" s="4" t="s">
        <v>97</v>
      </c>
      <c r="D133" s="4" t="s">
        <v>28</v>
      </c>
      <c r="E133" s="25" t="s">
        <v>217</v>
      </c>
      <c r="F133" s="4" t="s">
        <v>57</v>
      </c>
      <c r="G133" s="36">
        <v>163927.17000000001</v>
      </c>
    </row>
    <row r="134" spans="1:7" ht="121.5" customHeight="1">
      <c r="A134" s="1" t="s">
        <v>218</v>
      </c>
      <c r="B134" s="4" t="s">
        <v>187</v>
      </c>
      <c r="C134" s="4" t="s">
        <v>97</v>
      </c>
      <c r="D134" s="4" t="s">
        <v>28</v>
      </c>
      <c r="E134" s="25" t="s">
        <v>326</v>
      </c>
      <c r="F134" s="4" t="s">
        <v>57</v>
      </c>
      <c r="G134" s="44">
        <v>1580520.67</v>
      </c>
    </row>
    <row r="135" spans="1:7" ht="70.5" customHeight="1">
      <c r="A135" s="1" t="s">
        <v>219</v>
      </c>
      <c r="B135" s="4" t="s">
        <v>187</v>
      </c>
      <c r="C135" s="4" t="s">
        <v>97</v>
      </c>
      <c r="D135" s="4" t="s">
        <v>28</v>
      </c>
      <c r="E135" s="25" t="s">
        <v>220</v>
      </c>
      <c r="F135" s="4" t="s">
        <v>57</v>
      </c>
      <c r="G135" s="36">
        <v>7732400</v>
      </c>
    </row>
    <row r="136" spans="1:7" ht="98.25" customHeight="1">
      <c r="A136" s="1" t="s">
        <v>221</v>
      </c>
      <c r="B136" s="4" t="s">
        <v>187</v>
      </c>
      <c r="C136" s="4" t="s">
        <v>97</v>
      </c>
      <c r="D136" s="4" t="s">
        <v>28</v>
      </c>
      <c r="E136" s="25" t="s">
        <v>222</v>
      </c>
      <c r="F136" s="4" t="s">
        <v>35</v>
      </c>
      <c r="G136" s="36">
        <v>60000</v>
      </c>
    </row>
    <row r="137" spans="1:7" ht="119.25" customHeight="1">
      <c r="A137" s="1" t="s">
        <v>223</v>
      </c>
      <c r="B137" s="4" t="s">
        <v>187</v>
      </c>
      <c r="C137" s="4" t="s">
        <v>97</v>
      </c>
      <c r="D137" s="4" t="s">
        <v>28</v>
      </c>
      <c r="E137" s="27" t="s">
        <v>222</v>
      </c>
      <c r="F137" s="4" t="s">
        <v>57</v>
      </c>
      <c r="G137" s="36">
        <v>24000</v>
      </c>
    </row>
    <row r="138" spans="1:7" ht="103.5" customHeight="1">
      <c r="A138" s="1" t="s">
        <v>308</v>
      </c>
      <c r="B138" s="4" t="s">
        <v>187</v>
      </c>
      <c r="C138" s="4" t="s">
        <v>97</v>
      </c>
      <c r="D138" s="4" t="s">
        <v>28</v>
      </c>
      <c r="E138" s="27" t="s">
        <v>287</v>
      </c>
      <c r="F138" s="4" t="s">
        <v>57</v>
      </c>
      <c r="G138" s="36">
        <v>150000</v>
      </c>
    </row>
    <row r="139" spans="1:7" ht="77.25" customHeight="1">
      <c r="A139" s="1" t="s">
        <v>320</v>
      </c>
      <c r="B139" s="4" t="s">
        <v>187</v>
      </c>
      <c r="C139" s="4" t="s">
        <v>97</v>
      </c>
      <c r="D139" s="4" t="s">
        <v>28</v>
      </c>
      <c r="E139" s="27" t="s">
        <v>319</v>
      </c>
      <c r="F139" s="4" t="s">
        <v>57</v>
      </c>
      <c r="G139" s="36">
        <v>140000</v>
      </c>
    </row>
    <row r="140" spans="1:7" ht="84.75" customHeight="1">
      <c r="A140" s="1" t="s">
        <v>224</v>
      </c>
      <c r="B140" s="4" t="s">
        <v>187</v>
      </c>
      <c r="C140" s="4" t="s">
        <v>97</v>
      </c>
      <c r="D140" s="4" t="s">
        <v>28</v>
      </c>
      <c r="E140" s="25" t="s">
        <v>225</v>
      </c>
      <c r="F140" s="4" t="s">
        <v>57</v>
      </c>
      <c r="G140" s="36">
        <v>10000</v>
      </c>
    </row>
    <row r="141" spans="1:7" ht="67.5" customHeight="1">
      <c r="A141" s="1" t="s">
        <v>226</v>
      </c>
      <c r="B141" s="4" t="s">
        <v>187</v>
      </c>
      <c r="C141" s="4" t="s">
        <v>97</v>
      </c>
      <c r="D141" s="4" t="s">
        <v>28</v>
      </c>
      <c r="E141" s="25" t="s">
        <v>227</v>
      </c>
      <c r="F141" s="4" t="s">
        <v>35</v>
      </c>
      <c r="G141" s="36">
        <v>20000</v>
      </c>
    </row>
    <row r="142" spans="1:7" ht="76.5" customHeight="1">
      <c r="A142" s="1" t="s">
        <v>228</v>
      </c>
      <c r="B142" s="4" t="s">
        <v>187</v>
      </c>
      <c r="C142" s="4" t="s">
        <v>97</v>
      </c>
      <c r="D142" s="4" t="s">
        <v>28</v>
      </c>
      <c r="E142" s="25" t="s">
        <v>229</v>
      </c>
      <c r="F142" s="4" t="s">
        <v>57</v>
      </c>
      <c r="G142" s="36">
        <v>10000</v>
      </c>
    </row>
    <row r="143" spans="1:7" ht="95.25" customHeight="1">
      <c r="A143" s="1" t="s">
        <v>230</v>
      </c>
      <c r="B143" s="4" t="s">
        <v>187</v>
      </c>
      <c r="C143" s="4" t="s">
        <v>97</v>
      </c>
      <c r="D143" s="4" t="s">
        <v>28</v>
      </c>
      <c r="E143" s="25" t="s">
        <v>231</v>
      </c>
      <c r="F143" s="4" t="s">
        <v>57</v>
      </c>
      <c r="G143" s="36">
        <v>10000</v>
      </c>
    </row>
    <row r="144" spans="1:7" ht="99.75" customHeight="1">
      <c r="A144" s="1" t="s">
        <v>232</v>
      </c>
      <c r="B144" s="4" t="s">
        <v>187</v>
      </c>
      <c r="C144" s="4" t="s">
        <v>97</v>
      </c>
      <c r="D144" s="4" t="s">
        <v>28</v>
      </c>
      <c r="E144" s="25" t="s">
        <v>158</v>
      </c>
      <c r="F144" s="4" t="s">
        <v>35</v>
      </c>
      <c r="G144" s="36">
        <v>24400</v>
      </c>
    </row>
    <row r="145" spans="1:7" ht="115.5" customHeight="1">
      <c r="A145" s="1" t="s">
        <v>156</v>
      </c>
      <c r="B145" s="4" t="s">
        <v>187</v>
      </c>
      <c r="C145" s="4" t="s">
        <v>97</v>
      </c>
      <c r="D145" s="4" t="s">
        <v>28</v>
      </c>
      <c r="E145" s="25" t="s">
        <v>158</v>
      </c>
      <c r="F145" s="4" t="s">
        <v>57</v>
      </c>
      <c r="G145" s="36">
        <v>35000</v>
      </c>
    </row>
    <row r="146" spans="1:7" ht="63.75" customHeight="1">
      <c r="A146" s="55" t="s">
        <v>309</v>
      </c>
      <c r="B146" s="4" t="s">
        <v>187</v>
      </c>
      <c r="C146" s="4" t="s">
        <v>97</v>
      </c>
      <c r="D146" s="4" t="s">
        <v>28</v>
      </c>
      <c r="E146" s="25" t="s">
        <v>233</v>
      </c>
      <c r="F146" s="4" t="s">
        <v>35</v>
      </c>
      <c r="G146" s="36">
        <v>3990</v>
      </c>
    </row>
    <row r="147" spans="1:7" ht="78" customHeight="1">
      <c r="A147" s="55" t="s">
        <v>305</v>
      </c>
      <c r="B147" s="4" t="s">
        <v>187</v>
      </c>
      <c r="C147" s="4" t="s">
        <v>97</v>
      </c>
      <c r="D147" s="4" t="s">
        <v>28</v>
      </c>
      <c r="E147" s="25" t="s">
        <v>233</v>
      </c>
      <c r="F147" s="4" t="s">
        <v>57</v>
      </c>
      <c r="G147" s="36">
        <f>-1140+6110</f>
        <v>4970</v>
      </c>
    </row>
    <row r="148" spans="1:7" ht="105.75" customHeight="1">
      <c r="A148" s="1" t="s">
        <v>234</v>
      </c>
      <c r="B148" s="4" t="s">
        <v>187</v>
      </c>
      <c r="C148" s="4" t="s">
        <v>97</v>
      </c>
      <c r="D148" s="4" t="s">
        <v>42</v>
      </c>
      <c r="E148" s="25" t="s">
        <v>235</v>
      </c>
      <c r="F148" s="4" t="s">
        <v>35</v>
      </c>
      <c r="G148" s="36">
        <v>30000</v>
      </c>
    </row>
    <row r="149" spans="1:7" ht="120.75" customHeight="1">
      <c r="A149" s="1" t="s">
        <v>236</v>
      </c>
      <c r="B149" s="4" t="s">
        <v>187</v>
      </c>
      <c r="C149" s="4" t="s">
        <v>97</v>
      </c>
      <c r="D149" s="4" t="s">
        <v>42</v>
      </c>
      <c r="E149" s="25" t="s">
        <v>235</v>
      </c>
      <c r="F149" s="4" t="s">
        <v>57</v>
      </c>
      <c r="G149" s="36">
        <v>20000</v>
      </c>
    </row>
    <row r="150" spans="1:7" ht="78.75" customHeight="1">
      <c r="A150" s="1" t="s">
        <v>237</v>
      </c>
      <c r="B150" s="4" t="s">
        <v>187</v>
      </c>
      <c r="C150" s="4" t="s">
        <v>97</v>
      </c>
      <c r="D150" s="4" t="s">
        <v>97</v>
      </c>
      <c r="E150" s="25" t="s">
        <v>238</v>
      </c>
      <c r="F150" s="4" t="s">
        <v>57</v>
      </c>
      <c r="G150" s="36">
        <f>-150000+230700</f>
        <v>80700</v>
      </c>
    </row>
    <row r="151" spans="1:7" ht="76.5" customHeight="1">
      <c r="A151" s="1" t="s">
        <v>239</v>
      </c>
      <c r="B151" s="4" t="s">
        <v>187</v>
      </c>
      <c r="C151" s="4" t="s">
        <v>97</v>
      </c>
      <c r="D151" s="4" t="s">
        <v>97</v>
      </c>
      <c r="E151" s="25" t="s">
        <v>240</v>
      </c>
      <c r="F151" s="4" t="s">
        <v>35</v>
      </c>
      <c r="G151" s="57">
        <v>216300</v>
      </c>
    </row>
    <row r="152" spans="1:7" ht="95.25" customHeight="1">
      <c r="A152" s="1" t="s">
        <v>241</v>
      </c>
      <c r="B152" s="4" t="s">
        <v>187</v>
      </c>
      <c r="C152" s="4" t="s">
        <v>97</v>
      </c>
      <c r="D152" s="4" t="s">
        <v>97</v>
      </c>
      <c r="E152" s="25" t="s">
        <v>240</v>
      </c>
      <c r="F152" s="4" t="s">
        <v>57</v>
      </c>
      <c r="G152" s="36">
        <v>268800</v>
      </c>
    </row>
    <row r="153" spans="1:7" ht="95.25" customHeight="1">
      <c r="A153" s="1" t="s">
        <v>242</v>
      </c>
      <c r="B153" s="4" t="s">
        <v>187</v>
      </c>
      <c r="C153" s="4" t="s">
        <v>97</v>
      </c>
      <c r="D153" s="4" t="s">
        <v>97</v>
      </c>
      <c r="E153" s="25" t="s">
        <v>243</v>
      </c>
      <c r="F153" s="4" t="s">
        <v>35</v>
      </c>
      <c r="G153" s="36">
        <v>46200</v>
      </c>
    </row>
    <row r="154" spans="1:7" ht="114.75" customHeight="1">
      <c r="A154" s="1" t="s">
        <v>244</v>
      </c>
      <c r="B154" s="4" t="s">
        <v>187</v>
      </c>
      <c r="C154" s="4" t="s">
        <v>97</v>
      </c>
      <c r="D154" s="4" t="s">
        <v>97</v>
      </c>
      <c r="E154" s="25" t="s">
        <v>245</v>
      </c>
      <c r="F154" s="4" t="s">
        <v>35</v>
      </c>
      <c r="G154" s="36">
        <v>60000</v>
      </c>
    </row>
    <row r="155" spans="1:7" ht="114" customHeight="1">
      <c r="A155" s="1" t="s">
        <v>246</v>
      </c>
      <c r="B155" s="4" t="s">
        <v>187</v>
      </c>
      <c r="C155" s="4" t="s">
        <v>97</v>
      </c>
      <c r="D155" s="4" t="s">
        <v>97</v>
      </c>
      <c r="E155" s="25" t="s">
        <v>245</v>
      </c>
      <c r="F155" s="4" t="s">
        <v>57</v>
      </c>
      <c r="G155" s="36">
        <v>65000</v>
      </c>
    </row>
    <row r="156" spans="1:7" ht="83.25" customHeight="1">
      <c r="A156" s="1" t="s">
        <v>110</v>
      </c>
      <c r="B156" s="4" t="s">
        <v>187</v>
      </c>
      <c r="C156" s="4" t="s">
        <v>97</v>
      </c>
      <c r="D156" s="4" t="s">
        <v>97</v>
      </c>
      <c r="E156" s="25" t="s">
        <v>111</v>
      </c>
      <c r="F156" s="4" t="s">
        <v>35</v>
      </c>
      <c r="G156" s="36">
        <v>52100</v>
      </c>
    </row>
    <row r="157" spans="1:7" ht="77.25" customHeight="1">
      <c r="A157" s="1" t="s">
        <v>247</v>
      </c>
      <c r="B157" s="4" t="s">
        <v>187</v>
      </c>
      <c r="C157" s="4" t="s">
        <v>97</v>
      </c>
      <c r="D157" s="4" t="s">
        <v>97</v>
      </c>
      <c r="E157" s="25" t="s">
        <v>111</v>
      </c>
      <c r="F157" s="4" t="s">
        <v>57</v>
      </c>
      <c r="G157" s="36">
        <v>30000</v>
      </c>
    </row>
    <row r="158" spans="1:7" ht="61.5" customHeight="1">
      <c r="A158" s="1" t="s">
        <v>248</v>
      </c>
      <c r="B158" s="4" t="s">
        <v>187</v>
      </c>
      <c r="C158" s="4" t="s">
        <v>97</v>
      </c>
      <c r="D158" s="4" t="s">
        <v>97</v>
      </c>
      <c r="E158" s="25" t="s">
        <v>249</v>
      </c>
      <c r="F158" s="4" t="s">
        <v>35</v>
      </c>
      <c r="G158" s="36">
        <v>18800</v>
      </c>
    </row>
    <row r="159" spans="1:7" ht="96.75" customHeight="1">
      <c r="A159" s="1" t="s">
        <v>250</v>
      </c>
      <c r="B159" s="4" t="s">
        <v>187</v>
      </c>
      <c r="C159" s="11" t="s">
        <v>97</v>
      </c>
      <c r="D159" s="4" t="s">
        <v>97</v>
      </c>
      <c r="E159" s="25" t="s">
        <v>251</v>
      </c>
      <c r="F159" s="4" t="s">
        <v>57</v>
      </c>
      <c r="G159" s="36">
        <v>44000</v>
      </c>
    </row>
    <row r="160" spans="1:7" ht="58.5" customHeight="1">
      <c r="A160" s="1" t="s">
        <v>252</v>
      </c>
      <c r="B160" s="11" t="s">
        <v>187</v>
      </c>
      <c r="C160" s="11" t="s">
        <v>97</v>
      </c>
      <c r="D160" s="11" t="s">
        <v>76</v>
      </c>
      <c r="E160" s="25" t="s">
        <v>253</v>
      </c>
      <c r="F160" s="11" t="s">
        <v>35</v>
      </c>
      <c r="G160" s="36">
        <v>30000</v>
      </c>
    </row>
    <row r="161" spans="1:7" ht="80.25" customHeight="1">
      <c r="A161" s="1" t="s">
        <v>310</v>
      </c>
      <c r="B161" s="11" t="s">
        <v>187</v>
      </c>
      <c r="C161" s="11" t="s">
        <v>97</v>
      </c>
      <c r="D161" s="11" t="s">
        <v>76</v>
      </c>
      <c r="E161" s="25" t="s">
        <v>286</v>
      </c>
      <c r="F161" s="11" t="s">
        <v>35</v>
      </c>
      <c r="G161" s="36">
        <v>10000</v>
      </c>
    </row>
    <row r="162" spans="1:7" ht="117.75" customHeight="1">
      <c r="A162" s="1" t="s">
        <v>311</v>
      </c>
      <c r="B162" s="11" t="s">
        <v>187</v>
      </c>
      <c r="C162" s="11" t="s">
        <v>97</v>
      </c>
      <c r="D162" s="11" t="s">
        <v>76</v>
      </c>
      <c r="E162" s="25" t="s">
        <v>254</v>
      </c>
      <c r="F162" s="11" t="s">
        <v>30</v>
      </c>
      <c r="G162" s="38">
        <v>4672600</v>
      </c>
    </row>
    <row r="163" spans="1:7" ht="67.5" customHeight="1">
      <c r="A163" s="1" t="s">
        <v>255</v>
      </c>
      <c r="B163" s="11" t="s">
        <v>187</v>
      </c>
      <c r="C163" s="11" t="s">
        <v>97</v>
      </c>
      <c r="D163" s="11" t="s">
        <v>76</v>
      </c>
      <c r="E163" s="25" t="s">
        <v>254</v>
      </c>
      <c r="F163" s="11" t="s">
        <v>35</v>
      </c>
      <c r="G163" s="36">
        <v>1369000</v>
      </c>
    </row>
    <row r="164" spans="1:7" ht="37.5">
      <c r="A164" s="1" t="s">
        <v>256</v>
      </c>
      <c r="B164" s="11" t="s">
        <v>187</v>
      </c>
      <c r="C164" s="11" t="s">
        <v>97</v>
      </c>
      <c r="D164" s="11" t="s">
        <v>76</v>
      </c>
      <c r="E164" s="25" t="s">
        <v>254</v>
      </c>
      <c r="F164" s="11" t="s">
        <v>37</v>
      </c>
      <c r="G164" s="36">
        <v>39000</v>
      </c>
    </row>
    <row r="165" spans="1:7" ht="134.25" customHeight="1">
      <c r="A165" s="1" t="s">
        <v>31</v>
      </c>
      <c r="B165" s="11" t="s">
        <v>187</v>
      </c>
      <c r="C165" s="11" t="s">
        <v>97</v>
      </c>
      <c r="D165" s="11" t="s">
        <v>76</v>
      </c>
      <c r="E165" s="25" t="s">
        <v>33</v>
      </c>
      <c r="F165" s="11" t="s">
        <v>30</v>
      </c>
      <c r="G165" s="36">
        <v>2211600</v>
      </c>
    </row>
    <row r="166" spans="1:7" ht="90" customHeight="1">
      <c r="A166" s="1" t="s">
        <v>34</v>
      </c>
      <c r="B166" s="11" t="s">
        <v>187</v>
      </c>
      <c r="C166" s="11" t="s">
        <v>97</v>
      </c>
      <c r="D166" s="11" t="s">
        <v>76</v>
      </c>
      <c r="E166" s="25" t="s">
        <v>33</v>
      </c>
      <c r="F166" s="11" t="s">
        <v>35</v>
      </c>
      <c r="G166" s="36">
        <v>137900</v>
      </c>
    </row>
    <row r="167" spans="1:7" ht="113.25" customHeight="1">
      <c r="A167" s="1" t="s">
        <v>257</v>
      </c>
      <c r="B167" s="11" t="s">
        <v>187</v>
      </c>
      <c r="C167" s="11" t="s">
        <v>97</v>
      </c>
      <c r="D167" s="11" t="s">
        <v>76</v>
      </c>
      <c r="E167" s="25" t="s">
        <v>258</v>
      </c>
      <c r="F167" s="11" t="s">
        <v>35</v>
      </c>
      <c r="G167" s="36">
        <v>10000</v>
      </c>
    </row>
    <row r="168" spans="1:7" ht="83.25" customHeight="1">
      <c r="A168" s="1" t="s">
        <v>259</v>
      </c>
      <c r="B168" s="11" t="s">
        <v>187</v>
      </c>
      <c r="C168" s="11" t="s">
        <v>97</v>
      </c>
      <c r="D168" s="11" t="s">
        <v>76</v>
      </c>
      <c r="E168" s="25" t="s">
        <v>260</v>
      </c>
      <c r="F168" s="11" t="s">
        <v>35</v>
      </c>
      <c r="G168" s="38">
        <v>5000</v>
      </c>
    </row>
    <row r="169" spans="1:7" ht="120" customHeight="1">
      <c r="A169" s="1" t="s">
        <v>261</v>
      </c>
      <c r="B169" s="11" t="s">
        <v>187</v>
      </c>
      <c r="C169" s="11" t="s">
        <v>157</v>
      </c>
      <c r="D169" s="11" t="s">
        <v>32</v>
      </c>
      <c r="E169" s="25" t="s">
        <v>262</v>
      </c>
      <c r="F169" s="11" t="s">
        <v>161</v>
      </c>
      <c r="G169" s="59">
        <v>649961</v>
      </c>
    </row>
    <row r="170" spans="1:7" ht="134.25" customHeight="1">
      <c r="A170" s="1" t="s">
        <v>263</v>
      </c>
      <c r="B170" s="11" t="s">
        <v>187</v>
      </c>
      <c r="C170" s="11" t="s">
        <v>157</v>
      </c>
      <c r="D170" s="11" t="s">
        <v>32</v>
      </c>
      <c r="E170" s="25" t="s">
        <v>262</v>
      </c>
      <c r="F170" s="11" t="s">
        <v>57</v>
      </c>
      <c r="G170" s="36">
        <v>2010760</v>
      </c>
    </row>
    <row r="171" spans="1:7" ht="80.25" customHeight="1">
      <c r="A171" s="1" t="s">
        <v>264</v>
      </c>
      <c r="B171" s="11" t="s">
        <v>187</v>
      </c>
      <c r="C171" s="45" t="s">
        <v>46</v>
      </c>
      <c r="D171" s="11" t="s">
        <v>28</v>
      </c>
      <c r="E171" s="24" t="s">
        <v>167</v>
      </c>
      <c r="F171" s="11" t="s">
        <v>57</v>
      </c>
      <c r="G171" s="36">
        <v>190700</v>
      </c>
    </row>
    <row r="172" spans="1:7" ht="75.75" customHeight="1">
      <c r="A172" s="22" t="s">
        <v>265</v>
      </c>
      <c r="B172" s="12" t="s">
        <v>266</v>
      </c>
      <c r="C172" s="12" t="s">
        <v>23</v>
      </c>
      <c r="D172" s="12" t="s">
        <v>23</v>
      </c>
      <c r="E172" s="7" t="s">
        <v>24</v>
      </c>
      <c r="F172" s="12" t="s">
        <v>25</v>
      </c>
      <c r="G172" s="34">
        <f>SUM(G173:G185)</f>
        <v>7152750.3600000003</v>
      </c>
    </row>
    <row r="173" spans="1:7" s="23" customFormat="1" ht="37.5">
      <c r="A173" s="1" t="s">
        <v>267</v>
      </c>
      <c r="B173" s="11" t="s">
        <v>266</v>
      </c>
      <c r="C173" s="11" t="s">
        <v>27</v>
      </c>
      <c r="D173" s="11" t="s">
        <v>49</v>
      </c>
      <c r="E173" s="25" t="s">
        <v>268</v>
      </c>
      <c r="F173" s="11" t="s">
        <v>35</v>
      </c>
      <c r="G173" s="38">
        <v>50000</v>
      </c>
    </row>
    <row r="174" spans="1:7" ht="85.5" customHeight="1">
      <c r="A174" s="1" t="s">
        <v>312</v>
      </c>
      <c r="B174" s="11" t="s">
        <v>266</v>
      </c>
      <c r="C174" s="11" t="s">
        <v>27</v>
      </c>
      <c r="D174" s="11" t="s">
        <v>49</v>
      </c>
      <c r="E174" s="25" t="s">
        <v>280</v>
      </c>
      <c r="F174" s="11" t="s">
        <v>35</v>
      </c>
      <c r="G174" s="38">
        <v>228600</v>
      </c>
    </row>
    <row r="175" spans="1:7" ht="84.75" customHeight="1">
      <c r="A175" s="1" t="s">
        <v>313</v>
      </c>
      <c r="B175" s="11" t="s">
        <v>266</v>
      </c>
      <c r="C175" s="11" t="s">
        <v>27</v>
      </c>
      <c r="D175" s="11" t="s">
        <v>49</v>
      </c>
      <c r="E175" s="25" t="s">
        <v>281</v>
      </c>
      <c r="F175" s="11" t="s">
        <v>35</v>
      </c>
      <c r="G175" s="38">
        <v>50000</v>
      </c>
    </row>
    <row r="176" spans="1:7" ht="137.25" customHeight="1">
      <c r="A176" s="1" t="s">
        <v>31</v>
      </c>
      <c r="B176" s="11" t="s">
        <v>266</v>
      </c>
      <c r="C176" s="11" t="s">
        <v>27</v>
      </c>
      <c r="D176" s="11" t="s">
        <v>49</v>
      </c>
      <c r="E176" s="25" t="s">
        <v>33</v>
      </c>
      <c r="F176" s="11" t="s">
        <v>30</v>
      </c>
      <c r="G176" s="38">
        <v>4531350.3600000003</v>
      </c>
    </row>
    <row r="177" spans="1:10" ht="84.75" customHeight="1">
      <c r="A177" s="1" t="s">
        <v>34</v>
      </c>
      <c r="B177" s="11" t="s">
        <v>266</v>
      </c>
      <c r="C177" s="11" t="s">
        <v>27</v>
      </c>
      <c r="D177" s="11" t="s">
        <v>49</v>
      </c>
      <c r="E177" s="25" t="s">
        <v>33</v>
      </c>
      <c r="F177" s="11" t="s">
        <v>35</v>
      </c>
      <c r="G177" s="38">
        <v>1920600</v>
      </c>
    </row>
    <row r="178" spans="1:10" ht="77.25" customHeight="1">
      <c r="A178" s="1" t="s">
        <v>36</v>
      </c>
      <c r="B178" s="11" t="s">
        <v>266</v>
      </c>
      <c r="C178" s="11" t="s">
        <v>27</v>
      </c>
      <c r="D178" s="11" t="s">
        <v>49</v>
      </c>
      <c r="E178" s="25" t="s">
        <v>33</v>
      </c>
      <c r="F178" s="11" t="s">
        <v>37</v>
      </c>
      <c r="G178" s="38">
        <v>4200</v>
      </c>
    </row>
    <row r="179" spans="1:10" ht="118.5" customHeight="1">
      <c r="A179" s="1" t="s">
        <v>291</v>
      </c>
      <c r="B179" s="11" t="s">
        <v>266</v>
      </c>
      <c r="C179" s="11" t="s">
        <v>27</v>
      </c>
      <c r="D179" s="11" t="s">
        <v>49</v>
      </c>
      <c r="E179" s="25" t="s">
        <v>284</v>
      </c>
      <c r="F179" s="11" t="s">
        <v>35</v>
      </c>
      <c r="G179" s="38">
        <v>10000</v>
      </c>
    </row>
    <row r="180" spans="1:10" ht="48.75" customHeight="1">
      <c r="A180" s="1" t="s">
        <v>269</v>
      </c>
      <c r="B180" s="11" t="s">
        <v>266</v>
      </c>
      <c r="C180" s="11" t="s">
        <v>27</v>
      </c>
      <c r="D180" s="11" t="s">
        <v>49</v>
      </c>
      <c r="E180" s="25" t="s">
        <v>270</v>
      </c>
      <c r="F180" s="11" t="s">
        <v>35</v>
      </c>
      <c r="G180" s="38">
        <f>-200000+289000</f>
        <v>89000</v>
      </c>
    </row>
    <row r="181" spans="1:10" ht="39.75" customHeight="1">
      <c r="A181" s="1" t="s">
        <v>314</v>
      </c>
      <c r="B181" s="11" t="s">
        <v>266</v>
      </c>
      <c r="C181" s="11" t="s">
        <v>27</v>
      </c>
      <c r="D181" s="11" t="s">
        <v>49</v>
      </c>
      <c r="E181" s="25" t="s">
        <v>270</v>
      </c>
      <c r="F181" s="11" t="s">
        <v>37</v>
      </c>
      <c r="G181" s="38">
        <v>11000</v>
      </c>
    </row>
    <row r="182" spans="1:10" ht="166.5" customHeight="1">
      <c r="A182" s="1" t="s">
        <v>315</v>
      </c>
      <c r="B182" s="11" t="s">
        <v>266</v>
      </c>
      <c r="C182" s="11" t="s">
        <v>27</v>
      </c>
      <c r="D182" s="11" t="s">
        <v>49</v>
      </c>
      <c r="E182" s="25" t="s">
        <v>285</v>
      </c>
      <c r="F182" s="11" t="s">
        <v>30</v>
      </c>
      <c r="G182" s="38"/>
    </row>
    <row r="183" spans="1:10" ht="62.25" customHeight="1">
      <c r="A183" s="1" t="s">
        <v>271</v>
      </c>
      <c r="B183" s="11" t="s">
        <v>266</v>
      </c>
      <c r="C183" s="11" t="s">
        <v>32</v>
      </c>
      <c r="D183" s="11" t="s">
        <v>81</v>
      </c>
      <c r="E183" s="25" t="s">
        <v>272</v>
      </c>
      <c r="F183" s="11" t="s">
        <v>35</v>
      </c>
      <c r="G183" s="38">
        <v>150000</v>
      </c>
    </row>
    <row r="184" spans="1:10" ht="121.5" customHeight="1">
      <c r="A184" s="1" t="s">
        <v>316</v>
      </c>
      <c r="B184" s="11" t="s">
        <v>266</v>
      </c>
      <c r="C184" s="11" t="s">
        <v>32</v>
      </c>
      <c r="D184" s="11" t="s">
        <v>81</v>
      </c>
      <c r="E184" s="25" t="s">
        <v>282</v>
      </c>
      <c r="F184" s="11" t="s">
        <v>35</v>
      </c>
      <c r="G184" s="38">
        <v>100000</v>
      </c>
    </row>
    <row r="185" spans="1:10" ht="58.5" customHeight="1">
      <c r="A185" s="1" t="s">
        <v>184</v>
      </c>
      <c r="B185" s="11" t="s">
        <v>266</v>
      </c>
      <c r="C185" s="11" t="s">
        <v>97</v>
      </c>
      <c r="D185" s="11" t="s">
        <v>42</v>
      </c>
      <c r="E185" s="24" t="s">
        <v>283</v>
      </c>
      <c r="F185" s="11" t="s">
        <v>35</v>
      </c>
      <c r="G185" s="38">
        <v>8000</v>
      </c>
    </row>
    <row r="186" spans="1:10" ht="60" customHeight="1">
      <c r="A186" s="22" t="s">
        <v>273</v>
      </c>
      <c r="B186" s="12" t="s">
        <v>274</v>
      </c>
      <c r="C186" s="12" t="s">
        <v>23</v>
      </c>
      <c r="D186" s="12" t="s">
        <v>23</v>
      </c>
      <c r="E186" s="7" t="s">
        <v>24</v>
      </c>
      <c r="F186" s="12" t="s">
        <v>25</v>
      </c>
      <c r="G186" s="34">
        <f>SUM(G187:G190)</f>
        <v>2336569.2199999997</v>
      </c>
    </row>
    <row r="187" spans="1:10" s="23" customFormat="1" ht="112.5">
      <c r="A187" s="1" t="s">
        <v>275</v>
      </c>
      <c r="B187" s="11" t="s">
        <v>274</v>
      </c>
      <c r="C187" s="11" t="s">
        <v>27</v>
      </c>
      <c r="D187" s="11" t="s">
        <v>70</v>
      </c>
      <c r="E187" s="25" t="s">
        <v>276</v>
      </c>
      <c r="F187" s="11" t="s">
        <v>30</v>
      </c>
      <c r="G187" s="38">
        <v>1411734.22</v>
      </c>
    </row>
    <row r="188" spans="1:10" ht="68.25" customHeight="1">
      <c r="A188" s="1" t="s">
        <v>317</v>
      </c>
      <c r="B188" s="11" t="s">
        <v>274</v>
      </c>
      <c r="C188" s="11" t="s">
        <v>27</v>
      </c>
      <c r="D188" s="11" t="s">
        <v>70</v>
      </c>
      <c r="E188" s="25" t="s">
        <v>276</v>
      </c>
      <c r="F188" s="11" t="s">
        <v>35</v>
      </c>
      <c r="G188" s="38">
        <v>241535</v>
      </c>
    </row>
    <row r="189" spans="1:10" ht="66.75" customHeight="1">
      <c r="A189" s="1" t="s">
        <v>318</v>
      </c>
      <c r="B189" s="11" t="s">
        <v>274</v>
      </c>
      <c r="C189" s="11" t="s">
        <v>27</v>
      </c>
      <c r="D189" s="11" t="s">
        <v>70</v>
      </c>
      <c r="E189" s="25" t="s">
        <v>276</v>
      </c>
      <c r="F189" s="11" t="s">
        <v>37</v>
      </c>
      <c r="G189" s="38">
        <v>500</v>
      </c>
    </row>
    <row r="190" spans="1:10" ht="114" customHeight="1">
      <c r="A190" s="1" t="s">
        <v>277</v>
      </c>
      <c r="B190" s="11" t="s">
        <v>274</v>
      </c>
      <c r="C190" s="11" t="s">
        <v>27</v>
      </c>
      <c r="D190" s="11" t="s">
        <v>70</v>
      </c>
      <c r="E190" s="24" t="s">
        <v>278</v>
      </c>
      <c r="F190" s="11" t="s">
        <v>30</v>
      </c>
      <c r="G190" s="38">
        <v>682800</v>
      </c>
    </row>
    <row r="191" spans="1:10" s="13" customFormat="1" ht="28.5" customHeight="1">
      <c r="A191" s="22" t="s">
        <v>279</v>
      </c>
      <c r="B191" s="56"/>
      <c r="C191" s="56"/>
      <c r="D191" s="56"/>
      <c r="E191" s="56"/>
      <c r="F191" s="56"/>
      <c r="G191" s="34">
        <f>G14+G92+G99+G104+G172+G186</f>
        <v>261378515.99999997</v>
      </c>
    </row>
    <row r="192" spans="1:10" s="10" customFormat="1" ht="24" customHeight="1">
      <c r="A192" s="15"/>
      <c r="B192" s="16"/>
      <c r="C192" s="16"/>
      <c r="D192" s="16"/>
      <c r="E192" s="16"/>
      <c r="F192" s="16"/>
      <c r="G192" s="17"/>
      <c r="I192" s="14"/>
      <c r="J192" s="14"/>
    </row>
    <row r="193" spans="1:7" s="10" customFormat="1">
      <c r="A193" s="2"/>
      <c r="B193" s="2"/>
      <c r="C193" s="2"/>
      <c r="D193" s="2"/>
      <c r="E193" s="2"/>
      <c r="F193" s="2"/>
      <c r="G193" s="6"/>
    </row>
    <row r="194" spans="1:7">
      <c r="B194" s="2"/>
      <c r="C194" s="2"/>
      <c r="D194" s="2"/>
      <c r="E194" s="2"/>
      <c r="F194" s="2"/>
      <c r="G194" s="6">
        <f>154478474+106900042</f>
        <v>261378516</v>
      </c>
    </row>
    <row r="195" spans="1:7">
      <c r="B195" s="2"/>
      <c r="C195" s="2"/>
      <c r="D195" s="2"/>
      <c r="E195" s="2"/>
      <c r="F195" s="2"/>
      <c r="G195" s="49">
        <f>G194-G191</f>
        <v>0</v>
      </c>
    </row>
    <row r="196" spans="1:7">
      <c r="B196" s="2"/>
      <c r="C196" s="2"/>
      <c r="D196" s="2"/>
      <c r="E196" s="2"/>
      <c r="F196" s="2"/>
      <c r="G196" s="6"/>
    </row>
    <row r="197" spans="1:7">
      <c r="B197" s="2"/>
      <c r="C197" s="2"/>
      <c r="D197" s="2"/>
      <c r="E197" s="2"/>
      <c r="F197" s="2"/>
      <c r="G197" s="6"/>
    </row>
    <row r="198" spans="1:7">
      <c r="B198" s="2"/>
      <c r="C198" s="2"/>
      <c r="D198" s="2"/>
      <c r="E198" s="2"/>
      <c r="F198" s="2"/>
      <c r="G198" s="6"/>
    </row>
    <row r="199" spans="1:7">
      <c r="B199" s="2"/>
      <c r="C199" s="2"/>
      <c r="D199" s="2"/>
      <c r="E199" s="2"/>
      <c r="F199" s="2"/>
      <c r="G199" s="6"/>
    </row>
    <row r="200" spans="1:7">
      <c r="B200" s="2"/>
      <c r="C200" s="2"/>
      <c r="D200" s="2"/>
      <c r="E200" s="2"/>
      <c r="F200" s="2"/>
      <c r="G200" s="6"/>
    </row>
    <row r="201" spans="1:7">
      <c r="B201" s="2"/>
      <c r="C201" s="2"/>
      <c r="D201" s="2"/>
      <c r="E201" s="2"/>
      <c r="F201" s="2"/>
      <c r="G201" s="6"/>
    </row>
    <row r="202" spans="1:7">
      <c r="B202" s="2"/>
      <c r="C202" s="2"/>
      <c r="D202" s="2"/>
      <c r="E202" s="2"/>
      <c r="F202" s="2"/>
      <c r="G202" s="6"/>
    </row>
    <row r="203" spans="1:7">
      <c r="B203" s="2"/>
      <c r="C203" s="2"/>
      <c r="D203" s="2"/>
      <c r="E203" s="2"/>
      <c r="F203" s="2"/>
      <c r="G203" s="6"/>
    </row>
    <row r="204" spans="1:7">
      <c r="B204" s="2"/>
      <c r="C204" s="2"/>
      <c r="D204" s="2"/>
      <c r="E204" s="2"/>
      <c r="F204" s="2"/>
      <c r="G204" s="6"/>
    </row>
    <row r="205" spans="1:7">
      <c r="B205" s="2"/>
      <c r="C205" s="2"/>
      <c r="D205" s="2"/>
      <c r="E205" s="2"/>
      <c r="F205" s="2"/>
      <c r="G205" s="6"/>
    </row>
    <row r="206" spans="1:7">
      <c r="B206" s="2"/>
      <c r="C206" s="2"/>
      <c r="D206" s="2"/>
      <c r="E206" s="2"/>
      <c r="F206" s="2"/>
      <c r="G206" s="6"/>
    </row>
    <row r="207" spans="1:7">
      <c r="B207" s="2"/>
      <c r="C207" s="2"/>
      <c r="D207" s="2"/>
      <c r="E207" s="2"/>
      <c r="F207" s="2"/>
      <c r="G207" s="6"/>
    </row>
    <row r="208" spans="1:7">
      <c r="B208" s="2"/>
      <c r="C208" s="2"/>
      <c r="D208" s="2"/>
      <c r="E208" s="2"/>
      <c r="F208" s="2"/>
      <c r="G208" s="6"/>
    </row>
    <row r="209" spans="2:7">
      <c r="B209" s="2"/>
      <c r="C209" s="2"/>
      <c r="D209" s="2"/>
      <c r="E209" s="2"/>
      <c r="F209" s="2"/>
      <c r="G209" s="6"/>
    </row>
    <row r="210" spans="2:7">
      <c r="B210" s="2"/>
      <c r="C210" s="2"/>
      <c r="D210" s="2"/>
      <c r="E210" s="2"/>
      <c r="F210" s="2"/>
      <c r="G210" s="6"/>
    </row>
    <row r="211" spans="2:7">
      <c r="B211" s="2"/>
      <c r="C211" s="2"/>
      <c r="D211" s="2"/>
      <c r="E211" s="2"/>
      <c r="F211" s="2"/>
      <c r="G211" s="6"/>
    </row>
    <row r="212" spans="2:7">
      <c r="B212" s="2"/>
      <c r="C212" s="2"/>
      <c r="D212" s="2"/>
      <c r="E212" s="2"/>
      <c r="F212" s="2"/>
      <c r="G212" s="6"/>
    </row>
    <row r="213" spans="2:7">
      <c r="B213" s="2"/>
      <c r="C213" s="2"/>
      <c r="D213" s="2"/>
      <c r="E213" s="2"/>
      <c r="F213" s="2"/>
      <c r="G213" s="6"/>
    </row>
    <row r="214" spans="2:7">
      <c r="B214" s="2"/>
      <c r="C214" s="2"/>
      <c r="D214" s="2"/>
      <c r="E214" s="2"/>
      <c r="F214" s="2"/>
      <c r="G214" s="6"/>
    </row>
    <row r="215" spans="2:7">
      <c r="B215" s="2"/>
      <c r="C215" s="2"/>
      <c r="D215" s="2"/>
      <c r="E215" s="2"/>
      <c r="F215" s="2"/>
      <c r="G215" s="6"/>
    </row>
    <row r="216" spans="2:7">
      <c r="B216" s="2"/>
      <c r="C216" s="2"/>
      <c r="D216" s="2"/>
      <c r="E216" s="2"/>
      <c r="F216" s="2"/>
      <c r="G216" s="6"/>
    </row>
    <row r="217" spans="2:7">
      <c r="B217" s="2"/>
      <c r="C217" s="2"/>
      <c r="D217" s="2"/>
      <c r="E217" s="2"/>
      <c r="F217" s="2"/>
      <c r="G217" s="6"/>
    </row>
    <row r="218" spans="2:7">
      <c r="B218" s="2"/>
      <c r="C218" s="2"/>
      <c r="D218" s="2"/>
      <c r="E218" s="2"/>
      <c r="F218" s="2"/>
      <c r="G218" s="6"/>
    </row>
    <row r="219" spans="2:7">
      <c r="B219" s="2"/>
      <c r="C219" s="2"/>
      <c r="D219" s="2"/>
      <c r="E219" s="2"/>
      <c r="F219" s="2"/>
      <c r="G219" s="6"/>
    </row>
    <row r="220" spans="2:7">
      <c r="B220" s="2"/>
      <c r="C220" s="2"/>
      <c r="D220" s="2"/>
      <c r="E220" s="2"/>
      <c r="F220" s="2"/>
      <c r="G220" s="6"/>
    </row>
    <row r="221" spans="2:7">
      <c r="B221" s="2"/>
      <c r="C221" s="2"/>
      <c r="D221" s="2"/>
      <c r="E221" s="2"/>
      <c r="F221" s="2"/>
      <c r="G221" s="6"/>
    </row>
    <row r="222" spans="2:7">
      <c r="B222" s="2"/>
      <c r="C222" s="2"/>
      <c r="D222" s="2"/>
      <c r="E222" s="2"/>
      <c r="F222" s="2"/>
      <c r="G222" s="6"/>
    </row>
    <row r="223" spans="2:7">
      <c r="B223" s="2"/>
      <c r="C223" s="2"/>
      <c r="D223" s="2"/>
      <c r="E223" s="2"/>
      <c r="F223" s="2"/>
      <c r="G223" s="6"/>
    </row>
    <row r="224" spans="2:7">
      <c r="B224" s="2"/>
      <c r="C224" s="2"/>
      <c r="D224" s="2"/>
      <c r="E224" s="2"/>
      <c r="F224" s="2"/>
      <c r="G224" s="6"/>
    </row>
    <row r="225" spans="2:7">
      <c r="B225" s="2"/>
      <c r="C225" s="2"/>
      <c r="D225" s="2"/>
      <c r="E225" s="2"/>
      <c r="F225" s="2"/>
      <c r="G225" s="6"/>
    </row>
    <row r="226" spans="2:7">
      <c r="B226" s="2"/>
      <c r="C226" s="2"/>
      <c r="D226" s="2"/>
      <c r="E226" s="2"/>
      <c r="F226" s="2"/>
      <c r="G226" s="6"/>
    </row>
    <row r="227" spans="2:7">
      <c r="B227" s="2"/>
      <c r="C227" s="2"/>
      <c r="D227" s="2"/>
      <c r="E227" s="2"/>
      <c r="F227" s="2"/>
      <c r="G227" s="6"/>
    </row>
    <row r="228" spans="2:7">
      <c r="B228" s="2"/>
      <c r="C228" s="2"/>
      <c r="D228" s="2"/>
      <c r="E228" s="2"/>
      <c r="F228" s="2"/>
      <c r="G228" s="6"/>
    </row>
    <row r="229" spans="2:7">
      <c r="B229" s="2"/>
      <c r="C229" s="2"/>
      <c r="D229" s="2"/>
      <c r="E229" s="2"/>
      <c r="F229" s="2"/>
      <c r="G229" s="6"/>
    </row>
    <row r="230" spans="2:7">
      <c r="B230" s="2"/>
      <c r="C230" s="2"/>
      <c r="D230" s="2"/>
      <c r="E230" s="2"/>
      <c r="F230" s="2"/>
      <c r="G230" s="6"/>
    </row>
    <row r="231" spans="2:7">
      <c r="B231" s="2"/>
      <c r="C231" s="2"/>
      <c r="D231" s="2"/>
      <c r="E231" s="2"/>
      <c r="F231" s="2"/>
      <c r="G231" s="6"/>
    </row>
    <row r="232" spans="2:7">
      <c r="B232" s="2"/>
      <c r="C232" s="2"/>
      <c r="D232" s="2"/>
      <c r="E232" s="2"/>
      <c r="F232" s="2"/>
      <c r="G232" s="6"/>
    </row>
    <row r="233" spans="2:7">
      <c r="B233" s="2"/>
      <c r="C233" s="2"/>
      <c r="D233" s="2"/>
      <c r="E233" s="2"/>
      <c r="F233" s="2"/>
      <c r="G233" s="6"/>
    </row>
    <row r="234" spans="2:7">
      <c r="B234" s="2"/>
      <c r="C234" s="2"/>
      <c r="D234" s="2"/>
      <c r="E234" s="2"/>
      <c r="F234" s="2"/>
      <c r="G234" s="6"/>
    </row>
    <row r="235" spans="2:7">
      <c r="B235" s="2"/>
      <c r="C235" s="2"/>
      <c r="D235" s="2"/>
      <c r="E235" s="2"/>
      <c r="F235" s="2"/>
      <c r="G235" s="6"/>
    </row>
    <row r="236" spans="2:7">
      <c r="B236" s="2"/>
      <c r="C236" s="2"/>
      <c r="D236" s="2"/>
      <c r="E236" s="2"/>
      <c r="F236" s="2"/>
      <c r="G236" s="6"/>
    </row>
    <row r="237" spans="2:7">
      <c r="B237" s="2"/>
      <c r="C237" s="2"/>
      <c r="D237" s="2"/>
      <c r="E237" s="2"/>
      <c r="F237" s="2"/>
      <c r="G237" s="6"/>
    </row>
    <row r="238" spans="2:7">
      <c r="B238" s="2"/>
      <c r="C238" s="2"/>
      <c r="D238" s="2"/>
      <c r="E238" s="2"/>
      <c r="F238" s="2"/>
      <c r="G238" s="39"/>
    </row>
    <row r="239" spans="2:7">
      <c r="B239" s="2"/>
      <c r="C239" s="2"/>
      <c r="D239" s="2"/>
      <c r="E239" s="2"/>
      <c r="F239" s="2"/>
      <c r="G239" s="39"/>
    </row>
    <row r="240" spans="2:7">
      <c r="B240" s="2"/>
      <c r="C240" s="2"/>
      <c r="D240" s="2"/>
      <c r="E240" s="2"/>
      <c r="F240" s="2"/>
      <c r="G240" s="6"/>
    </row>
    <row r="241" spans="2:7">
      <c r="B241" s="2"/>
      <c r="C241" s="2"/>
      <c r="D241" s="2"/>
      <c r="E241" s="2"/>
      <c r="F241" s="2"/>
      <c r="G241" s="6"/>
    </row>
    <row r="242" spans="2:7">
      <c r="B242" s="2"/>
      <c r="C242" s="2"/>
      <c r="D242" s="2"/>
      <c r="E242" s="2"/>
      <c r="F242" s="2"/>
      <c r="G242" s="6"/>
    </row>
    <row r="243" spans="2:7">
      <c r="B243" s="2"/>
      <c r="C243" s="2"/>
      <c r="D243" s="2"/>
      <c r="E243" s="2"/>
      <c r="F243" s="2"/>
      <c r="G243" s="6"/>
    </row>
    <row r="244" spans="2:7">
      <c r="B244" s="2"/>
      <c r="C244" s="2"/>
      <c r="D244" s="2"/>
      <c r="E244" s="2"/>
      <c r="F244" s="2"/>
      <c r="G244" s="6"/>
    </row>
    <row r="245" spans="2:7">
      <c r="B245" s="2"/>
      <c r="C245" s="2"/>
      <c r="D245" s="2"/>
      <c r="E245" s="2"/>
      <c r="F245" s="2"/>
      <c r="G245" s="6"/>
    </row>
    <row r="246" spans="2:7">
      <c r="B246" s="2"/>
      <c r="C246" s="2"/>
      <c r="D246" s="2"/>
      <c r="E246" s="2"/>
      <c r="F246" s="2"/>
      <c r="G246" s="6"/>
    </row>
    <row r="247" spans="2:7">
      <c r="B247" s="2"/>
      <c r="C247" s="2"/>
      <c r="D247" s="2"/>
      <c r="E247" s="2"/>
      <c r="F247" s="2"/>
      <c r="G247" s="6"/>
    </row>
    <row r="248" spans="2:7">
      <c r="B248" s="2"/>
      <c r="C248" s="2"/>
      <c r="D248" s="2"/>
      <c r="E248" s="2"/>
      <c r="F248" s="2"/>
      <c r="G248" s="6"/>
    </row>
    <row r="249" spans="2:7">
      <c r="B249" s="2"/>
      <c r="C249" s="2"/>
      <c r="D249" s="2"/>
      <c r="E249" s="2"/>
      <c r="F249" s="2"/>
      <c r="G249" s="6"/>
    </row>
    <row r="250" spans="2:7">
      <c r="B250" s="2"/>
      <c r="C250" s="2"/>
      <c r="D250" s="2"/>
      <c r="E250" s="2"/>
      <c r="F250" s="2"/>
      <c r="G250" s="6"/>
    </row>
    <row r="251" spans="2:7">
      <c r="B251" s="2"/>
      <c r="C251" s="2"/>
      <c r="D251" s="2"/>
      <c r="E251" s="2"/>
      <c r="F251" s="2"/>
      <c r="G251" s="6"/>
    </row>
    <row r="252" spans="2:7">
      <c r="B252" s="2"/>
      <c r="C252" s="2"/>
      <c r="D252" s="2"/>
      <c r="E252" s="2"/>
      <c r="F252" s="2"/>
      <c r="G252" s="6"/>
    </row>
    <row r="253" spans="2:7">
      <c r="B253" s="2"/>
      <c r="C253" s="2"/>
      <c r="D253" s="2"/>
      <c r="E253" s="2"/>
      <c r="F253" s="2"/>
      <c r="G253" s="6"/>
    </row>
    <row r="254" spans="2:7">
      <c r="B254" s="2"/>
      <c r="C254" s="2"/>
      <c r="D254" s="2"/>
      <c r="E254" s="2"/>
      <c r="F254" s="2"/>
      <c r="G254" s="6"/>
    </row>
    <row r="255" spans="2:7">
      <c r="B255" s="2"/>
      <c r="C255" s="2"/>
      <c r="D255" s="2"/>
      <c r="E255" s="2"/>
      <c r="F255" s="2"/>
      <c r="G255" s="6"/>
    </row>
    <row r="256" spans="2:7">
      <c r="B256" s="2"/>
      <c r="C256" s="2"/>
      <c r="D256" s="2"/>
      <c r="E256" s="2"/>
      <c r="F256" s="2"/>
      <c r="G256" s="6"/>
    </row>
    <row r="257" spans="2:7">
      <c r="B257" s="2"/>
      <c r="C257" s="2"/>
      <c r="D257" s="2"/>
      <c r="E257" s="2"/>
      <c r="F257" s="2"/>
      <c r="G257" s="6"/>
    </row>
    <row r="258" spans="2:7">
      <c r="B258" s="2"/>
      <c r="C258" s="2"/>
      <c r="D258" s="2"/>
      <c r="E258" s="2"/>
      <c r="F258" s="2"/>
      <c r="G258" s="6"/>
    </row>
    <row r="259" spans="2:7">
      <c r="B259" s="2"/>
      <c r="C259" s="2"/>
      <c r="D259" s="2"/>
      <c r="E259" s="2"/>
      <c r="F259" s="2"/>
      <c r="G259" s="6"/>
    </row>
    <row r="260" spans="2:7">
      <c r="B260" s="2"/>
      <c r="C260" s="2"/>
      <c r="D260" s="2"/>
      <c r="E260" s="2"/>
      <c r="F260" s="2"/>
      <c r="G260" s="6"/>
    </row>
    <row r="261" spans="2:7">
      <c r="B261" s="2"/>
      <c r="C261" s="2"/>
      <c r="D261" s="2"/>
      <c r="E261" s="2"/>
      <c r="F261" s="2"/>
      <c r="G261" s="6"/>
    </row>
    <row r="262" spans="2:7">
      <c r="B262" s="2"/>
      <c r="C262" s="2"/>
      <c r="D262" s="2"/>
      <c r="E262" s="2"/>
      <c r="F262" s="2"/>
      <c r="G262" s="6"/>
    </row>
    <row r="263" spans="2:7">
      <c r="B263" s="2"/>
      <c r="C263" s="2"/>
      <c r="D263" s="2"/>
      <c r="E263" s="2"/>
      <c r="F263" s="2"/>
      <c r="G263" s="6"/>
    </row>
    <row r="264" spans="2:7">
      <c r="B264" s="2"/>
      <c r="C264" s="2"/>
      <c r="D264" s="2"/>
      <c r="E264" s="2"/>
      <c r="F264" s="2"/>
      <c r="G264" s="6"/>
    </row>
    <row r="265" spans="2:7">
      <c r="B265" s="2"/>
      <c r="C265" s="2"/>
      <c r="D265" s="2"/>
      <c r="E265" s="2"/>
      <c r="F265" s="2"/>
      <c r="G265" s="6"/>
    </row>
    <row r="266" spans="2:7">
      <c r="B266" s="2"/>
      <c r="C266" s="2"/>
      <c r="D266" s="2"/>
      <c r="E266" s="2"/>
      <c r="F266" s="2"/>
      <c r="G266" s="6"/>
    </row>
    <row r="267" spans="2:7">
      <c r="B267" s="2"/>
      <c r="C267" s="2"/>
      <c r="D267" s="2"/>
      <c r="E267" s="2"/>
      <c r="F267" s="2"/>
      <c r="G267" s="6"/>
    </row>
    <row r="268" spans="2:7">
      <c r="B268" s="2"/>
      <c r="C268" s="2"/>
      <c r="D268" s="2"/>
      <c r="E268" s="2"/>
      <c r="F268" s="2"/>
      <c r="G268" s="6"/>
    </row>
    <row r="269" spans="2:7">
      <c r="B269" s="2"/>
      <c r="C269" s="2"/>
      <c r="D269" s="2"/>
      <c r="E269" s="2"/>
      <c r="F269" s="2"/>
      <c r="G269" s="6"/>
    </row>
    <row r="270" spans="2:7">
      <c r="B270" s="2"/>
      <c r="C270" s="2"/>
      <c r="D270" s="2"/>
      <c r="E270" s="2"/>
      <c r="F270" s="2"/>
      <c r="G270" s="6"/>
    </row>
    <row r="271" spans="2:7">
      <c r="B271" s="2"/>
      <c r="C271" s="2"/>
      <c r="D271" s="2"/>
      <c r="E271" s="2"/>
      <c r="F271" s="2"/>
      <c r="G271" s="6"/>
    </row>
    <row r="272" spans="2:7">
      <c r="B272" s="2"/>
      <c r="C272" s="2"/>
      <c r="D272" s="2"/>
      <c r="E272" s="2"/>
      <c r="F272" s="2"/>
      <c r="G272" s="6"/>
    </row>
    <row r="273" spans="2:7">
      <c r="B273" s="2"/>
      <c r="C273" s="2"/>
      <c r="D273" s="2"/>
      <c r="E273" s="2"/>
      <c r="F273" s="2"/>
      <c r="G273" s="6"/>
    </row>
    <row r="274" spans="2:7">
      <c r="B274" s="2"/>
      <c r="C274" s="2"/>
      <c r="D274" s="2"/>
      <c r="E274" s="2"/>
      <c r="F274" s="2"/>
      <c r="G274" s="6"/>
    </row>
    <row r="275" spans="2:7">
      <c r="B275" s="2"/>
      <c r="C275" s="2"/>
      <c r="D275" s="2"/>
      <c r="E275" s="2"/>
      <c r="F275" s="2"/>
      <c r="G275" s="6"/>
    </row>
    <row r="276" spans="2:7">
      <c r="B276" s="2"/>
      <c r="C276" s="2"/>
      <c r="D276" s="2"/>
      <c r="E276" s="2"/>
      <c r="F276" s="2"/>
      <c r="G276" s="6"/>
    </row>
    <row r="277" spans="2:7">
      <c r="B277" s="2"/>
      <c r="C277" s="2"/>
      <c r="D277" s="2"/>
      <c r="E277" s="2"/>
      <c r="F277" s="2"/>
      <c r="G277" s="6"/>
    </row>
    <row r="278" spans="2:7">
      <c r="B278" s="2"/>
      <c r="C278" s="2"/>
      <c r="D278" s="2"/>
      <c r="E278" s="2"/>
      <c r="F278" s="2"/>
      <c r="G278" s="6"/>
    </row>
    <row r="279" spans="2:7">
      <c r="B279" s="2"/>
      <c r="C279" s="2"/>
      <c r="D279" s="2"/>
      <c r="E279" s="2"/>
      <c r="F279" s="2"/>
      <c r="G279" s="6"/>
    </row>
    <row r="280" spans="2:7">
      <c r="B280" s="2"/>
      <c r="C280" s="2"/>
      <c r="D280" s="2"/>
      <c r="E280" s="2"/>
      <c r="F280" s="2"/>
      <c r="G280" s="6"/>
    </row>
    <row r="281" spans="2:7">
      <c r="B281" s="2"/>
      <c r="C281" s="2"/>
      <c r="D281" s="2"/>
      <c r="E281" s="2"/>
      <c r="F281" s="2"/>
      <c r="G281" s="6"/>
    </row>
    <row r="282" spans="2:7">
      <c r="B282" s="2"/>
      <c r="C282" s="2"/>
      <c r="D282" s="2"/>
      <c r="E282" s="2"/>
      <c r="F282" s="2"/>
      <c r="G282" s="6"/>
    </row>
  </sheetData>
  <mergeCells count="15">
    <mergeCell ref="G11:G12"/>
    <mergeCell ref="E7:G7"/>
    <mergeCell ref="A9:G9"/>
    <mergeCell ref="E6:G6"/>
    <mergeCell ref="E1:G1"/>
    <mergeCell ref="E2:G2"/>
    <mergeCell ref="E3:G3"/>
    <mergeCell ref="E4:G4"/>
    <mergeCell ref="E5:G5"/>
    <mergeCell ref="B11:B12"/>
    <mergeCell ref="A11:A12"/>
    <mergeCell ref="F11:F12"/>
    <mergeCell ref="E11:E12"/>
    <mergeCell ref="D11:D12"/>
    <mergeCell ref="C11:C12"/>
  </mergeCells>
  <pageMargins left="1.1023622047244095" right="0.78740157480314965" top="0.78740157480314965" bottom="0.78740157480314965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 Вед 2016</vt:lpstr>
      <vt:lpstr>'Прил.7 Вед 2016'!Заголовки_для_печати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2015-11-06T12:25:34Z</dcterms:modified>
</cp:coreProperties>
</file>